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8200" firstSheet="6" activeTab="7"/>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表06" sheetId="10" r:id="rId10"/>
    <sheet name="部门政府采购预算表07" sheetId="11" r:id="rId11"/>
    <sheet name="部门政府购买服务预算表08" sheetId="12" r:id="rId12"/>
    <sheet name="省对下转移支付预算表09-1" sheetId="13" r:id="rId13"/>
    <sheet name="省对下转移支付绩效目标表09-2" sheetId="14" r:id="rId14"/>
    <sheet name="新增资产配置表10" sheetId="15" r:id="rId15"/>
    <sheet name="中央转移支付补助项目支出预算表11" sheetId="16" r:id="rId16"/>
    <sheet name="部门项目支出中期规划预算表12"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<sst xmlns="http://schemas.openxmlformats.org/spreadsheetml/2006/main" count="1724" uniqueCount="541">
  <si>
    <t>预算01-1表</t>
  </si>
  <si>
    <t>2026年部门财务收支预算总表</t>
  </si>
  <si>
    <t>单位:元</t>
  </si>
  <si>
    <t>收        入</t>
  </si>
  <si>
    <t>支        出</t>
  </si>
  <si>
    <t>项      目</t>
  </si>
  <si>
    <t>预算数</t>
  </si>
  <si>
    <t>项目（按功能分类）</t>
  </si>
  <si>
    <t>一、一般公共预算拨款收入</t>
  </si>
  <si>
    <t>二、政府性基金预算拨款收入</t>
  </si>
  <si>
    <t>三、国有资本经营预算拨款收入</t>
  </si>
  <si>
    <t>四、财政专户管理资金收入</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</si>
  <si>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</si>
  <si>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</si>
  <si>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</si>
  <si>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</si>
  <si>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</si>
  <si>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</si>
  <si>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</si>
  <si>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</si>
  <si>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</si>
  <si>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</si>
  <si>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</si>
  <si>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2、非财政拨款结余</t>
  </si>
  <si>
    <t>收  入  总  计</t>
  </si>
  <si>
    <t>支 出 总 计</t>
  </si>
  <si>
    <t>预算01-2表</t>
  </si>
  <si>
    <t>2026年部门收入预算表</t>
  </si>
  <si>
    <t>部门（单位）代码</t>
  </si>
  <si>
    <t>部门（单位）名称</t>
  </si>
  <si>
    <t>合计</t>
  </si>
  <si>
    <t>本年收入</t>
  </si>
  <si>
    <t>小计</t>
  </si>
  <si>
    <t>一般公共预算</t>
  </si>
  <si>
    <t>政府性基金预算</t>
  </si>
  <si>
    <t>国有资本经营预算</t>
  </si>
  <si>
    <t>财政专户管理资金</t>
  </si>
  <si>
    <t>单位资金收入</t>
  </si>
  <si>
    <t>事业单位经营收入</t>
  </si>
  <si>
    <t>上级补助收入</t>
  </si>
  <si>
    <t>附属单位上缴收入</t>
  </si>
  <si>
    <t>其他收入</t>
  </si>
  <si>
    <t>非财政拨款结余</t>
  </si>
  <si>
    <t>事业收入</t>
  </si>
  <si>
    <t>405</t>
  </si>
  <si>
    <t>云南省工会共青团妇联干部学校</t>
  </si>
  <si>
    <t>405001</t>
  </si>
  <si>
    <t>预算01-3表</t>
  </si>
  <si>
    <t>2026年部门支出预算表</t>
  </si>
  <si>
    <t>科目编码</t>
  </si>
  <si>
    <t>科目名称</t>
  </si>
  <si>
    <t>财政专户管理的支出</t>
  </si>
  <si>
    <t>单位资金</t>
  </si>
  <si>
    <t>事业支出</t>
  </si>
  <si>
    <t>事业单位
经营支出</t>
  </si>
  <si>
    <t>上级补助支出</t>
  </si>
  <si>
    <t>附属单位补助支出</t>
  </si>
  <si>
    <t>其他支出</t>
  </si>
  <si>
    <t>基本支出</t>
  </si>
  <si>
    <t>项目支出</t>
  </si>
  <si>
    <t>201</t>
  </si>
  <si>
    <t>一般公共服务支出</t>
  </si>
  <si>
    <t>20129</t>
  </si>
  <si>
    <t>群众团体事务</t>
  </si>
  <si>
    <t>2012950</t>
  </si>
  <si>
    <t>事业运行</t>
  </si>
  <si>
    <t>205</t>
  </si>
  <si>
    <t>教育支出</t>
  </si>
  <si>
    <t>20508</t>
  </si>
  <si>
    <t>进修及培训</t>
  </si>
  <si>
    <t>2050802</t>
  </si>
  <si>
    <t>干部教育</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</si>
  <si>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</si>
  <si>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</si>
  <si>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</si>
  <si>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</si>
  <si>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</si>
  <si>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</si>
  <si>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</si>
  <si>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</si>
  <si>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</si>
  <si>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</si>
  <si>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</si>
  <si>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</si>
  <si>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</si>
  <si>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</si>
  <si>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</si>
  <si>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</si>
  <si>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</si>
  <si>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</si>
  <si>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</si>
  <si>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</si>
  <si>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</si>
  <si>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</si>
  <si>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</si>
  <si>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</si>
  <si>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</si>
  <si>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</si>
  <si>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</si>
  <si>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合  计</t>
  </si>
  <si>
    <t>预算02-1表</t>
  </si>
  <si>
    <t>2026年财政拨款收支预算总表</t>
  </si>
  <si>
    <t>支出功能分类科目</t>
  </si>
  <si>
    <t>一、本年收入</t>
  </si>
  <si>
    <t>一、本年支出</t>
  </si>
  <si>
    <t>（一）一般公共预算拨款</t>
  </si>
  <si>
    <t>（二）政府性基金预算拨款</t>
  </si>
  <si>
    <t>（三）国有资本经营预算拨款</t>
  </si>
  <si>
    <t>二、上年结转</t>
  </si>
  <si>
    <t>二、年终结转结余</t>
  </si>
  <si>
    <t>收 入 总 计</t>
  </si>
  <si>
    <t>预算02-2表</t>
  </si>
  <si>
    <t>2026年一般公共预算支出预算表（按功能科目分类）</t>
  </si>
  <si>
    <t>部门预算支出功能分类科目</t>
  </si>
  <si>
    <t>人员经费</t>
  </si>
  <si>
    <t>公用经费</t>
  </si>
  <si>
    <t>1</t>
  </si>
  <si>
    <t>2</t>
  </si>
  <si>
    <t>3</t>
  </si>
  <si>
    <t>4</t>
  </si>
  <si>
    <t>5</t>
  </si>
  <si>
    <t>6</t>
  </si>
  <si>
    <t>预算03表</t>
  </si>
  <si>
    <t>2026年一般公共预算“三公”经费支出预算表</t>
  </si>
  <si>
    <t>单位：元</t>
  </si>
  <si>
    <t>“三公”经费合计</t>
  </si>
  <si>
    <t>因公出国（境）费</t>
  </si>
  <si>
    <t>公务用车购置及运行费</t>
  </si>
  <si>
    <t>公务接待费</t>
  </si>
  <si>
    <t>公务用车购置费</t>
  </si>
  <si>
    <t>公务用车运行费</t>
  </si>
  <si>
    <t>预算04表</t>
  </si>
  <si>
    <t>2026年部门基本支出预算表</t>
  </si>
  <si>
    <t>单位名称</t>
  </si>
  <si>
    <t>项目代码</t>
  </si>
  <si>
    <t>项目名称</t>
  </si>
  <si>
    <t>功能科目编码</t>
  </si>
  <si>
    <t>功能科目名称</t>
  </si>
  <si>
    <t>经济科目编码</t>
  </si>
  <si>
    <t>经济科目名称</t>
  </si>
  <si>
    <t>资金来源</t>
  </si>
  <si>
    <t>财政拨款结转结余</t>
  </si>
  <si>
    <t>全年数</t>
  </si>
  <si>
    <t>已提前安排</t>
  </si>
  <si>
    <t>抵扣上年垫付资金</t>
  </si>
  <si>
    <t>本次下达</t>
  </si>
  <si>
    <t>另文下达</t>
  </si>
  <si>
    <t>事业单位
经营收入</t>
  </si>
  <si>
    <t>530000210000000023590</t>
  </si>
  <si>
    <t>事业人员支出工资</t>
  </si>
  <si>
    <t>30101</t>
  </si>
  <si>
    <t>基本工资</t>
  </si>
  <si>
    <t>30102</t>
  </si>
  <si>
    <t>津贴补贴</t>
  </si>
  <si>
    <t>30103</t>
  </si>
  <si>
    <t>奖金</t>
  </si>
  <si>
    <t>30107</t>
  </si>
  <si>
    <t>绩效工资</t>
  </si>
  <si>
    <t>530000210000000023591</t>
  </si>
  <si>
    <t>社会保障缴费</t>
  </si>
  <si>
    <t>30108</t>
  </si>
  <si>
    <t>机关事业单位基本养老保险缴费</t>
  </si>
  <si>
    <t>30112</t>
  </si>
  <si>
    <t>其他社会保障缴费</t>
  </si>
  <si>
    <t>30110</t>
  </si>
  <si>
    <t>职工基本医疗保险缴费</t>
  </si>
  <si>
    <t>30307</t>
  </si>
  <si>
    <t>医疗费补助</t>
  </si>
  <si>
    <t>30111</t>
  </si>
  <si>
    <t>公务员医疗补助缴费</t>
  </si>
  <si>
    <t>530000210000000023593</t>
  </si>
  <si>
    <t>30113</t>
  </si>
  <si>
    <t>530000210000000023594</t>
  </si>
  <si>
    <t>对个人和家庭的补助</t>
  </si>
  <si>
    <t>30305</t>
  </si>
  <si>
    <t>生活补助</t>
  </si>
  <si>
    <t>530000210000000023596</t>
  </si>
  <si>
    <t>公车购置及运维费</t>
  </si>
  <si>
    <t>30231</t>
  </si>
  <si>
    <t>公务用车运行维护费</t>
  </si>
  <si>
    <t>530000210000000023598</t>
  </si>
  <si>
    <t>30217</t>
  </si>
  <si>
    <t>530000210000000023600</t>
  </si>
  <si>
    <t>工会经费</t>
  </si>
  <si>
    <t>30228</t>
  </si>
  <si>
    <t>530000210000000023601</t>
  </si>
  <si>
    <t>一般公用经费</t>
  </si>
  <si>
    <t>30201</t>
  </si>
  <si>
    <t>办公费</t>
  </si>
  <si>
    <t>30204</t>
  </si>
  <si>
    <t>手续费</t>
  </si>
  <si>
    <t>30205</t>
  </si>
  <si>
    <t>水费</t>
  </si>
  <si>
    <t>30206</t>
  </si>
  <si>
    <t>电费</t>
  </si>
  <si>
    <t>30207</t>
  </si>
  <si>
    <t>邮电费</t>
  </si>
  <si>
    <t>30209</t>
  </si>
  <si>
    <t>物业管理费</t>
  </si>
  <si>
    <t>30211</t>
  </si>
  <si>
    <t>差旅费</t>
  </si>
  <si>
    <t>30213</t>
  </si>
  <si>
    <t>维修（护）费</t>
  </si>
  <si>
    <t>30214</t>
  </si>
  <si>
    <t>租赁费</t>
  </si>
  <si>
    <t>30216</t>
  </si>
  <si>
    <t>培训费</t>
  </si>
  <si>
    <t>30226</t>
  </si>
  <si>
    <t>劳务费</t>
  </si>
  <si>
    <t>30240</t>
  </si>
  <si>
    <t>税金及附加费用</t>
  </si>
  <si>
    <t>30299</t>
  </si>
  <si>
    <t>其他商品和服务支出</t>
  </si>
  <si>
    <t>31002</t>
  </si>
  <si>
    <t>办公设备购置</t>
  </si>
  <si>
    <t>预算05-1表</t>
  </si>
  <si>
    <t>2026年部门项目支出预算表</t>
  </si>
  <si>
    <t>项目分类</t>
  </si>
  <si>
    <t>项目单位</t>
  </si>
  <si>
    <t>本年拨款</t>
  </si>
  <si>
    <t>其中：本次下达</t>
  </si>
  <si>
    <t>部门预算机动经费</t>
  </si>
  <si>
    <t>其他运转类</t>
  </si>
  <si>
    <t>530000241100002031797</t>
  </si>
  <si>
    <t>干部培训保障项目经费</t>
  </si>
  <si>
    <t>专项业务类</t>
  </si>
  <si>
    <t>530000231100001087268</t>
  </si>
  <si>
    <t>30227</t>
  </si>
  <si>
    <t>委托业务费</t>
  </si>
  <si>
    <t>工会研修培训班项目经费</t>
  </si>
  <si>
    <t>530000251100003236212</t>
  </si>
  <si>
    <t>教职工能力素质提升项目专项资金</t>
  </si>
  <si>
    <t>530000210000000017049</t>
  </si>
  <si>
    <t>路面维修项目经费</t>
  </si>
  <si>
    <t>事业发展类</t>
  </si>
  <si>
    <t>530000251100003236714</t>
  </si>
  <si>
    <t>其他人员支出</t>
  </si>
  <si>
    <t>民生类</t>
  </si>
  <si>
    <t>530000231100001093259</t>
  </si>
  <si>
    <t>30199</t>
  </si>
  <si>
    <t>其他工资福利支出</t>
  </si>
  <si>
    <t>全省性工青妇系统干部培训专项运转经费</t>
  </si>
  <si>
    <t>530000231100001089560</t>
  </si>
  <si>
    <t>三年行动计划经费</t>
  </si>
  <si>
    <t>530000251100003236732</t>
  </si>
  <si>
    <t>委托培训班项目专项资金</t>
  </si>
  <si>
    <t>530000241100002047116</t>
  </si>
  <si>
    <t>校园维修改造项目尾款支付资金</t>
  </si>
  <si>
    <t>530000261100005156681</t>
  </si>
  <si>
    <t>31006</t>
  </si>
  <si>
    <t>大型修缮</t>
  </si>
  <si>
    <t>因公出国（境）专项经费</t>
  </si>
  <si>
    <t>因公出国（境）经费</t>
  </si>
  <si>
    <t>530000231100001525049</t>
  </si>
  <si>
    <t>30212</t>
  </si>
  <si>
    <t>因公出国（境）费用</t>
  </si>
  <si>
    <t>主题教室改造工程经费</t>
  </si>
  <si>
    <t>530000261100004702316</t>
  </si>
  <si>
    <t>预算05-2表</t>
  </si>
  <si>
    <t>2026年部门项目支出绩效目标表</t>
  </si>
  <si>
    <t>单位名称、项目名称</t>
  </si>
  <si>
    <t>项目年度绩效目标</t>
  </si>
  <si>
    <t>一级指标</t>
  </si>
  <si>
    <t>二级指标</t>
  </si>
  <si>
    <t>三级指标</t>
  </si>
  <si>
    <t>指标性质</t>
  </si>
  <si>
    <t>指标值</t>
  </si>
  <si>
    <t>度量单位</t>
  </si>
  <si>
    <t>指标属性</t>
  </si>
  <si>
    <t>指标内容</t>
  </si>
  <si>
    <t>2026年拟对学校弘道楼三楼教室及走廊进行改造，教室改造为工会、共青团、妇联主题等特色教室，教室共5间，面积约83㎡-93㎡不等，通过场景化、沉浸式环境设计，建设具有鲜明政治属性和群团特色的专业化教学阵地，强化干部对工青妇工作的理论认知、情感认同和实践能力，为工青妇系统参训学员提供更优质的学习环境。</t>
  </si>
  <si>
    <t>产出指标</t>
  </si>
  <si>
    <t>数量指标</t>
  </si>
  <si>
    <t>改造数量</t>
  </si>
  <si>
    <t>=</t>
  </si>
  <si>
    <t>间</t>
  </si>
  <si>
    <t>定量指标</t>
  </si>
  <si>
    <t>反映改造教室数量的指标</t>
  </si>
  <si>
    <t>质量指标</t>
  </si>
  <si>
    <t>完工项目验收合格率</t>
  </si>
  <si>
    <t>100</t>
  </si>
  <si>
    <t>%</t>
  </si>
  <si>
    <t>完工项目验收合格率需达100%</t>
  </si>
  <si>
    <t>时效指标</t>
  </si>
  <si>
    <t>完工时间</t>
  </si>
  <si>
    <t>&lt;=</t>
  </si>
  <si>
    <t>12月25日</t>
  </si>
  <si>
    <t>项目应于2026年12月25日前完工</t>
  </si>
  <si>
    <t>效益指标</t>
  </si>
  <si>
    <t>经济效益</t>
  </si>
  <si>
    <t>服务人次</t>
  </si>
  <si>
    <t>&gt;=</t>
  </si>
  <si>
    <t>4000</t>
  </si>
  <si>
    <t>人次</t>
  </si>
  <si>
    <t>反映主题教室服务人次要求</t>
  </si>
  <si>
    <t>社会效益</t>
  </si>
  <si>
    <t>学员体验感</t>
  </si>
  <si>
    <t>显著提升</t>
  </si>
  <si>
    <t>定性指标</t>
  </si>
  <si>
    <t>反映主题教室是否显著提升学员体验感</t>
  </si>
  <si>
    <t>满意度指标</t>
  </si>
  <si>
    <t>服务对象满意度</t>
  </si>
  <si>
    <t>学员满意度</t>
  </si>
  <si>
    <t>90</t>
  </si>
  <si>
    <t>反映学员对主题教室满意度的指标</t>
  </si>
  <si>
    <t>2026年举办全省工青妇系统干部培训班：培训人数1600人次、学员考试通过率95%以上、满意度为90%以上。
2026年师资力量：专职培训讲师20人以上。</t>
  </si>
  <si>
    <t>工会干部培训参加人次</t>
  </si>
  <si>
    <t>700</t>
  </si>
  <si>
    <t>反映预算部门（单位）组织开展各类培训的人次的指标。</t>
  </si>
  <si>
    <t>共青团干部培训参加人次</t>
  </si>
  <si>
    <t>500</t>
  </si>
  <si>
    <t>妇联干部培训参加人次</t>
  </si>
  <si>
    <t>400</t>
  </si>
  <si>
    <t>学员考试通过率</t>
  </si>
  <si>
    <t>95</t>
  </si>
  <si>
    <t>反映预算部门（单位）组织开展各类培训质量的指标。
培训人员合格率=（合格的学员数量/培训总学员数量）*100%。</t>
  </si>
  <si>
    <t>每期培训班培训期间</t>
  </si>
  <si>
    <t>天</t>
  </si>
  <si>
    <t>反映预算部门（单位）组织开展各类培训时间的指标，每期培训班培训5天</t>
  </si>
  <si>
    <t>万元财政投入培训学员数量</t>
  </si>
  <si>
    <t>7.5</t>
  </si>
  <si>
    <t>反映预算部门（单位）万元财政投入培训学员数量的指标。
万元财政投入培训学员数量=培训总学员数量/财政资金金额</t>
  </si>
  <si>
    <t>参训人员满意度</t>
  </si>
  <si>
    <t>反映参训人员对培训内容、讲师授课、课程设置和培训效果等满意度的指标。
参训人员满意度=（对培训整体满意的参训人数/参训总人数）*100%
参训人员满意度=（对培训整体满意的参训人数/参训总人数）*100%</t>
  </si>
  <si>
    <t>1.通过对云南省工会共青团妇联干部学校路面维修，消除安全隐患，满足全省广大群团干部培训需求，美化校园环境。2.高质高效按时完成学校路面维修，结合学校实际需求，以消除学校安全隐患为前提，对学校路面维修改造，提升学校硬件设施，为学员提供安全舒适的学习生活环境。</t>
  </si>
  <si>
    <t>质量达标率</t>
  </si>
  <si>
    <t>根据验收小组评价情况</t>
  </si>
  <si>
    <t>可持续影响</t>
  </si>
  <si>
    <t>为学员及教职工提供环境保障</t>
  </si>
  <si>
    <t>是</t>
  </si>
  <si>
    <t>根据项目任务的开展，为学员及教职工提供安全、干净、舒适的环境保障</t>
  </si>
  <si>
    <t>85</t>
  </si>
  <si>
    <t>反映学员及教职工对学校环境的满意度。
学员及教职工满意度=（对环境整体满意的学员及教职工人数/参评总人数）*100%</t>
  </si>
  <si>
    <t>预计于2026年完成项目，达到质量达标率&gt;=95%，学员及教职工满意度&gt;=95%，实现预算执行完成率100%，为学员及教职工提供安全、干净、舒适的环境保障。按合同约定及审计结果及时支付各类款项。</t>
  </si>
  <si>
    <t>提供环境保障</t>
  </si>
  <si>
    <t>根据项目任务的开展，为学员及教职工提供安全、干净、舒适的环境保障。</t>
  </si>
  <si>
    <t>学员及教职工满意度</t>
  </si>
  <si>
    <t>收回有效问卷</t>
  </si>
  <si>
    <t>成本指标</t>
  </si>
  <si>
    <t>经济成本指标</t>
  </si>
  <si>
    <t>预算执行完成率</t>
  </si>
  <si>
    <t>预算执行完成率＝实际支付数/预算金额*100%</t>
  </si>
  <si>
    <t>2026年举办全省工青妇系统干部培训班：培训人数1600人次、学员考试通过率95%以上、满意度为95%以上。
2026年师资力量：专职培训讲师20人以上。</t>
  </si>
  <si>
    <t>深入学习贯彻习近平新时代中国特色社会主义思想和党的二十大精神，贯彻落实习近平总书记关于工人阶级和工会工作的重要论述，中国工会十八大精神及省总第十三次工代会精神，紧紧围绕党中央对工会工作的部署要求，在落实云南省总工会“十四五”培训规划要求的基础上，不断提高工会干部教育培训工作水平，努力在培养造就高素质工会干部队伍，提高创新意识和履职能力上下功夫。
拟于2026年举办共计不低于500人次的云南省工会干部研修班。</t>
  </si>
  <si>
    <t>培训参加人次</t>
  </si>
  <si>
    <t>反映预算部门（单位）组织开展各类培训的人次。</t>
  </si>
  <si>
    <t>培训人员合格率</t>
  </si>
  <si>
    <t>反映预算部门（单位）组织开展各类培训的质量。
培训人员合格率=（合格的学员数量/培训总学员数量）*100%。</t>
  </si>
  <si>
    <t>天/期</t>
  </si>
  <si>
    <t>完成或超过目标得满分；未完成目标，每出现一次，扣指标分值的20%，扣完为止</t>
  </si>
  <si>
    <t>万元投入培训学员数量</t>
  </si>
  <si>
    <t>9.5</t>
  </si>
  <si>
    <t>反映预算部门（单位）万元资金投入培训学员数量的指标。
万元资金投入培训学员数量=培训总学员数量/财政资金金额</t>
  </si>
  <si>
    <t>建立适应新形势的后勤服务保障管理体系，为培训学员提供一个优美、和谐、安全、干净、舒适的学习环境。2026年拟为1500名以上学员提供服务，完成任务及时率高于95%，投诉情况少于10件，满意度高于85%</t>
  </si>
  <si>
    <t>为学员提供服务人数</t>
  </si>
  <si>
    <t>1500</t>
  </si>
  <si>
    <t>人</t>
  </si>
  <si>
    <t>反映预算部门（单位）组织开展培训人数情况。</t>
  </si>
  <si>
    <t>人均工资</t>
  </si>
  <si>
    <t>2000</t>
  </si>
  <si>
    <t>元</t>
  </si>
  <si>
    <t>反映预算部门（单位）编制外人员人均月工资（含学校保险部分）。</t>
  </si>
  <si>
    <t>完成任务及时率</t>
  </si>
  <si>
    <t>任务完成率</t>
  </si>
  <si>
    <t>职工投诉情况</t>
  </si>
  <si>
    <t>10</t>
  </si>
  <si>
    <t>次</t>
  </si>
  <si>
    <t>投诉数量</t>
  </si>
  <si>
    <t>满意度测评表
参训人员满意度=（对培训整体满意的参训人数/参训总人数）*100%</t>
  </si>
  <si>
    <t>为确保国有资产的保值增值和充分使用，持续对学校设施进行维护保养，基本满足现有培训需求，使国有资产正常使用率达90%以上。同时，力保完成全省工会、共青团、妇联系统干部教育培训任务，培训1800人次，学员满意度90%以上。</t>
  </si>
  <si>
    <t>委托培训人数</t>
  </si>
  <si>
    <t>1800</t>
  </si>
  <si>
    <t>反映预算部门（单位）组织对外开展委托培训的人次的指标。</t>
  </si>
  <si>
    <t>反映预算部门（单位）组织开展各类培训时间的指标。</t>
  </si>
  <si>
    <t>反映预算部门（单位）万元资金投入培训学员数量的指标。
万元财政投入培训学员数量=培训总学员数量/财政资金金额。</t>
  </si>
  <si>
    <t>委托培训班学员满意度</t>
  </si>
  <si>
    <t>反映培训人员对培训过程中教学质量与服务水平等方面满意度的指标。
培训人员满意度=（对培训整体满意的参训人数/培训总人数）*100%</t>
  </si>
  <si>
    <t>“三精”、“四库”建设取得实质性进展，完成构建学校工会、共青团、妇联干部培训课程体系。</t>
  </si>
  <si>
    <t>外出调研</t>
  </si>
  <si>
    <t>8</t>
  </si>
  <si>
    <t>反映预算部门（单位）教职工围绕学校教学培训高质量发展三年行动重点工作任务开展调研的指标</t>
  </si>
  <si>
    <t>聘请专家到校为本校教师授课</t>
  </si>
  <si>
    <t>反映预算部门（单位）聘请专家为本校教师授课、指导次数的指标</t>
  </si>
  <si>
    <t>参加校外培训</t>
  </si>
  <si>
    <t>反映预算部门（单位）参加校外培训情况的指标</t>
  </si>
  <si>
    <t>为外聘教师颁发聘书</t>
  </si>
  <si>
    <t>本</t>
  </si>
  <si>
    <t>反映预算部门（单位）有关工作完成时间的指标。</t>
  </si>
  <si>
    <t>教职工受邀外出授课宣讲场次</t>
  </si>
  <si>
    <t>50</t>
  </si>
  <si>
    <t>场次</t>
  </si>
  <si>
    <t>反映预算部门（单位）教师授课水平和课程质量提升的指标</t>
  </si>
  <si>
    <t>委托培训单位整体满意度</t>
  </si>
  <si>
    <t>反映参训学员对本校教职工授课情况满意度的指标（对学校教学和服务整体满意的参训单位数/委托单位总数）*100%</t>
  </si>
  <si>
    <t>通过出国合作交流，大大提高办班水平和师资力量。</t>
  </si>
  <si>
    <t>出访团组批次</t>
  </si>
  <si>
    <t>1.00</t>
  </si>
  <si>
    <t>人/人次</t>
  </si>
  <si>
    <t>反映年度组织出访批次和团组的数量情况。</t>
  </si>
  <si>
    <t>出访国家数</t>
  </si>
  <si>
    <t>个</t>
  </si>
  <si>
    <t>反映年度出访的国家总数情况。</t>
  </si>
  <si>
    <t>出访人数</t>
  </si>
  <si>
    <t>反映年度组织出访人员总数情况。</t>
  </si>
  <si>
    <t>出访任务完成率</t>
  </si>
  <si>
    <t>反映出访计划完成的情况。
出访任务完成率=出访任务完成数/出访计划任务数*100%</t>
  </si>
  <si>
    <t>经费先行审核备案率</t>
  </si>
  <si>
    <t>反映出访团组对经费先行审核备案的情况。
经费先行审核备案率=出国前进行经费审核备案的团组数/出访总团组数*100%</t>
  </si>
  <si>
    <t>经费规范核销率</t>
  </si>
  <si>
    <t>反映出访出国经费规范核销情况。                   经费规范核销率=经费规范核销的团组数/出访总团组数*100%</t>
  </si>
  <si>
    <t>出访形成报告数</t>
  </si>
  <si>
    <t>反映出访成效，即组团出访形成的报告数量情况。</t>
  </si>
  <si>
    <t>促成成果数</t>
  </si>
  <si>
    <t>反映出访团组出访促进成果达成的数量情况，如提出建设性意见、建议的数量等。</t>
  </si>
  <si>
    <t>外出学习人员满意度</t>
  </si>
  <si>
    <t>反映参会人员对会议开展的满意度。参会人员满意度=（参会满意人数/问卷调查人数）*100%</t>
  </si>
  <si>
    <t>提升教学质量和理论研究水平，打造一支水平高、质量好的教师队伍。学校2026年拟组织45人到发达地方学习培训，学习理论、提高认识、交流经验、展示成果、分享智慧，有效促进学校教学水平的稳步提升。二是完善师资队伍配置。2026年拟聘请专家到校授课，进一步增加实践经验，夯实理论基础，丰富教学素材，进一步提高教师队伍能力和素质。形成以学校教师为主、聘请知名专家及基层工青妇工作专家为补充的工青妇教育师资库。三是积极推进工青妇系统理论课题研究。按照省总工会、团省委、省妇联等部门相关要求，结合学校实际，制定出有针对性的理论课题调研方案，积极到基层进行调研。四是积极探索送教下基层途径。2026年积极推进送教下基层服务，与基层建立送教下基层长效服务机制。</t>
  </si>
  <si>
    <t>外派教师参加培训数量</t>
  </si>
  <si>
    <t>45</t>
  </si>
  <si>
    <t>反映预算部门（单位）外派教师参加培训数量的指标</t>
  </si>
  <si>
    <t>学校老师外派培训覆盖率</t>
  </si>
  <si>
    <t>60</t>
  </si>
  <si>
    <t>反映预算部门（单位）外派教师参加培训或调研覆盖率的指标。
外派培训或调研覆盖率=参加外派培训或调研的教师数量/教师总数量*100%</t>
  </si>
  <si>
    <t>学校老师外派培训或调研完成时间</t>
  </si>
  <si>
    <t>11月30日</t>
  </si>
  <si>
    <t>反映预算部门（单位）课题成果按时结题情况的指标。</t>
  </si>
  <si>
    <t>教职工业务能力提升情况</t>
  </si>
  <si>
    <t>非常显著</t>
  </si>
  <si>
    <t>反映学校教师参加培训或课题调研，对业务能力的提升情况。</t>
  </si>
  <si>
    <t>外出培训教职工参训满意度</t>
  </si>
  <si>
    <t>反映教职工外出参加能力提升培训学习中对培训内容、讲师授课、课程设置和培训效果等的满意度。
参训人员满意度=（对培训整体满意的参训人数/参训总人数）*100%</t>
  </si>
  <si>
    <t>学校老师外派培训的人均培训标准</t>
  </si>
  <si>
    <t>550</t>
  </si>
  <si>
    <t>元人天</t>
  </si>
  <si>
    <t>反映预算部门（单位）组织开展各类培训中除师资费以外的人均培训费控制情况。</t>
  </si>
  <si>
    <t>做好2026年本部门人员、公用经费保障以外的预备保障，保障特殊情况下部门正常履职。</t>
  </si>
  <si>
    <t>公用经费保障人数</t>
  </si>
  <si>
    <t>58</t>
  </si>
  <si>
    <t>反映公用经费保障部门（单位）正常运转的在职人数情况。在职人数主要指办公、会议、培训、差旅、水费、电费等公用经费中服务保障的人数。</t>
  </si>
  <si>
    <t>部门运转</t>
  </si>
  <si>
    <t>正常运转</t>
  </si>
  <si>
    <t>反映部门（单位）正常运转情况。</t>
  </si>
  <si>
    <t>单位人员满意度</t>
  </si>
  <si>
    <t>反映部门（单位）人员对公用经费保障的满意程度。</t>
  </si>
  <si>
    <t>预算06表</t>
  </si>
  <si>
    <t>2026年政府性基金预算支出预算表</t>
  </si>
  <si>
    <t>政府性基金预算支出</t>
  </si>
  <si>
    <t>备注：云南省工会共青团妇联干部学校2026年无政府性基金预算支出预算，本表为空。</t>
  </si>
  <si>
    <t>预算07表</t>
  </si>
  <si>
    <t>2026年部门政府采购预算表</t>
  </si>
  <si>
    <t>预算项目</t>
  </si>
  <si>
    <t>采购项目</t>
  </si>
  <si>
    <t>采购品目</t>
  </si>
  <si>
    <t>计量
单位</t>
  </si>
  <si>
    <t>数量</t>
  </si>
  <si>
    <t>面向中小企业预留资金</t>
  </si>
  <si>
    <t>政府性
基金</t>
  </si>
  <si>
    <t>国有资本经营收益</t>
  </si>
  <si>
    <t>财政专户管理的收入</t>
  </si>
  <si>
    <t>单位自筹</t>
  </si>
  <si>
    <t>公车加油</t>
  </si>
  <si>
    <t>C23120302 车辆加油、添加燃料服务</t>
  </si>
  <si>
    <t>项</t>
  </si>
  <si>
    <t>公车维修保养</t>
  </si>
  <si>
    <t>C23120301 车辆维修和保养服务</t>
  </si>
  <si>
    <t>公车保险</t>
  </si>
  <si>
    <t>C1804010201 机动车保险服务</t>
  </si>
  <si>
    <t>笔记本电脑</t>
  </si>
  <si>
    <t>A02010108 便携式计算机</t>
  </si>
  <si>
    <t>台</t>
  </si>
  <si>
    <t>复印纸</t>
  </si>
  <si>
    <t>A05040101 复印纸</t>
  </si>
  <si>
    <t>批</t>
  </si>
  <si>
    <t>碎纸机</t>
  </si>
  <si>
    <t>A02021301 碎纸机</t>
  </si>
  <si>
    <t>物业管理</t>
  </si>
  <si>
    <t>C21040001 物业管理服务</t>
  </si>
  <si>
    <t>委托业务</t>
  </si>
  <si>
    <t>C22040000 餐饮服务</t>
  </si>
  <si>
    <t>C21040000 物业管理服务</t>
  </si>
  <si>
    <t>预算08表</t>
  </si>
  <si>
    <t>2026年部门政府购买服务预算表</t>
  </si>
  <si>
    <t>政府购买服务项目</t>
  </si>
  <si>
    <t>政府购买服务目录</t>
  </si>
  <si>
    <r>
      <rPr>
        <sz val="11"/>
        <color rgb="FF000000"/>
        <rFont val="宋体"/>
        <charset val="134"/>
      </rPr>
      <t>备注：云南省工会共青团妇联干部学校</t>
    </r>
    <r>
      <rPr>
        <sz val="11"/>
        <color rgb="FF000000"/>
        <rFont val="Calibri"/>
        <charset val="134"/>
      </rPr>
      <t>2026</t>
    </r>
    <r>
      <rPr>
        <sz val="11"/>
        <color rgb="FF000000"/>
        <rFont val="宋体"/>
        <charset val="134"/>
      </rPr>
      <t>年无政府购买服务预算，本表为空。</t>
    </r>
  </si>
  <si>
    <t>预算09-1表</t>
  </si>
  <si>
    <t>2026年省对下转移支付预算表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</si>
  <si>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</si>
  <si>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</si>
  <si>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</si>
  <si>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</si>
  <si>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</si>
  <si>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</si>
  <si>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</si>
  <si>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</si>
  <si>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</si>
  <si>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</si>
  <si>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</si>
  <si>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</si>
  <si>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</si>
  <si>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</si>
  <si>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</si>
  <si>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</si>
  <si>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</si>
  <si>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</si>
  <si>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</si>
  <si>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</si>
  <si>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</si>
  <si>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</si>
  <si>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未分配到地区数</t>
  </si>
  <si>
    <r>
      <rPr>
        <sz val="11"/>
        <color rgb="FF000000"/>
        <rFont val="宋体"/>
        <charset val="134"/>
      </rPr>
      <t>备注：云南省工会共青团妇联干部学校</t>
    </r>
    <r>
      <rPr>
        <sz val="11"/>
        <color rgb="FF000000"/>
        <rFont val="Calibri"/>
        <charset val="134"/>
      </rPr>
      <t>2026</t>
    </r>
    <r>
      <rPr>
        <sz val="11"/>
        <color rgb="FF000000"/>
        <rFont val="宋体"/>
        <charset val="134"/>
      </rPr>
      <t>年无省对下转移支付预算，本表为空。</t>
    </r>
  </si>
  <si>
    <t>预算09-2表</t>
  </si>
  <si>
    <t>2026年省对下转移支付绩效目标表</t>
  </si>
  <si>
    <t>预算10表</t>
  </si>
  <si>
    <t>2026年新增资产配置表</t>
  </si>
  <si>
    <t>资产类别</t>
  </si>
  <si>
    <t>资产分类代码.名称</t>
  </si>
  <si>
    <t>资产名称</t>
  </si>
  <si>
    <t>计量单位</t>
  </si>
  <si>
    <t>财政部门批复数（元）</t>
  </si>
  <si>
    <t>单价</t>
  </si>
  <si>
    <t>金额</t>
  </si>
  <si>
    <t>7</t>
  </si>
  <si>
    <t>设备</t>
  </si>
  <si>
    <t>办公电脑</t>
  </si>
  <si>
    <t>注：涉及土地使用权、房屋、公务用车购置，按照现行相关管理制度规定报批，以职能部门审批意见为准。</t>
  </si>
  <si>
    <t>预算11表</t>
  </si>
  <si>
    <t>2026年中央转移支付补助项目支出预算表</t>
  </si>
  <si>
    <t>上级补助</t>
  </si>
  <si>
    <r>
      <rPr>
        <sz val="11"/>
        <color rgb="FF000000"/>
        <rFont val="宋体"/>
        <charset val="134"/>
      </rPr>
      <t>备注：云南省工会共青团妇联干部学校</t>
    </r>
    <r>
      <rPr>
        <sz val="11"/>
        <color rgb="FF000000"/>
        <rFont val="Calibri"/>
        <charset val="134"/>
      </rPr>
      <t>2026</t>
    </r>
    <r>
      <rPr>
        <sz val="11"/>
        <color rgb="FF000000"/>
        <rFont val="宋体"/>
        <charset val="134"/>
      </rPr>
      <t>年无中央转移支付补助项目支出预算，本表为空。</t>
    </r>
  </si>
  <si>
    <t>预算12表</t>
  </si>
  <si>
    <t>2026年部门项目支出中期规划预算表</t>
  </si>
  <si>
    <t>项目级次</t>
  </si>
  <si>
    <t>2026年</t>
  </si>
  <si>
    <t>2027年</t>
  </si>
  <si>
    <t>2028年</t>
  </si>
  <si>
    <t>212 因公出国（境）经费</t>
  </si>
  <si>
    <t>本级</t>
  </si>
  <si>
    <t>229 其他运转类</t>
  </si>
  <si>
    <t>312 民生类</t>
  </si>
  <si>
    <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</si>
</sst>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hh:mm:ss"/>
    <numFmt numFmtId="178" formatCode="yyyy\-mm\-dd"/>
    <numFmt numFmtId="179" formatCode="yyyy\-mm\-dd\ hh:mm:ss"/>
    <numFmt numFmtId="180" formatCode="#,##0;\-#,##0;;@"/>
  </numFmts>
  <fonts count="43">
    <font>
      <sz val="11"/>
      <color theme="1"/>
      <name val="宋体"/>
      <charset val="134"/>
      <scheme val="minor"/>
    </font>
    <font>
      <sz val="10"/>
      <color rgb="FF000000"/>
      <name val="宋体"/>
      <charset val="134"/>
    </font>
    <font>
      <b/>
      <sz val="21"/>
      <color rgb="FF000000"/>
      <name val="宋体"/>
      <charset val="134"/>
    </font>
    <font>
      <sz val="9"/>
      <color rgb="FF000000"/>
      <name val="宋体"/>
      <charset val="134"/>
    </font>
    <font>
      <sz val="11"/>
      <color rgb="FF000000"/>
      <name val="宋体"/>
      <charset val="134"/>
    </font>
    <font>
      <sz val="9"/>
      <color theme="1"/>
      <name val="宋体"/>
      <charset val="134"/>
    </font>
    <font>
      <sz val="11"/>
      <color indexed="8"/>
      <name val="Calibri"/>
      <charset val="134"/>
    </font>
    <font>
      <b/>
      <sz val="23"/>
      <color rgb="FF000000"/>
      <name val="宋体"/>
      <charset val="134"/>
    </font>
    <font>
      <sz val="9"/>
      <name val="宋体"/>
      <charset val="134"/>
    </font>
    <font>
      <b/>
      <sz val="19.5"/>
      <name val="宋体"/>
      <charset val="134"/>
    </font>
    <font>
      <sz val="10.5"/>
      <name val="宋体"/>
      <charset val="134"/>
    </font>
    <font>
      <sz val="9"/>
      <name val="SimSun"/>
      <charset val="134"/>
    </font>
    <font>
      <b/>
      <sz val="22"/>
      <color rgb="FF000000"/>
      <name val="宋体"/>
      <charset val="134"/>
    </font>
    <font>
      <sz val="10.5"/>
      <color rgb="FF000000"/>
      <name val="宋体"/>
      <charset val="134"/>
    </font>
    <font>
      <sz val="11"/>
      <color indexed="8"/>
      <name val="宋体"/>
      <charset val="134"/>
    </font>
    <font>
      <sz val="11"/>
      <color theme="1"/>
      <name val="宋体"/>
      <charset val="134"/>
    </font>
    <font>
      <sz val="9.75"/>
      <color rgb="FF000000"/>
      <name val="SimSun"/>
      <charset val="134"/>
    </font>
    <font>
      <b/>
      <sz val="18"/>
      <color rgb="FF000000"/>
      <name val="SimSun"/>
      <charset val="134"/>
    </font>
    <font>
      <sz val="12"/>
      <color rgb="FF000000"/>
      <name val="宋体"/>
      <charset val="134"/>
    </font>
    <font>
      <b/>
      <sz val="20"/>
      <color rgb="FF000000"/>
      <name val="宋体"/>
      <charset val="134"/>
    </font>
    <font>
      <b/>
      <sz val="11"/>
      <color rgb="FF000000"/>
      <name val="宋体"/>
      <charset val="134"/>
    </font>
    <font>
      <b/>
      <sz val="9"/>
      <color rgb="FF000000"/>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2" borderId="14"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5" applyNumberFormat="0" applyFill="0" applyAlignment="0" applyProtection="0">
      <alignment vertical="center"/>
    </xf>
    <xf numFmtId="0" fontId="29" fillId="0" borderId="15" applyNumberFormat="0" applyFill="0" applyAlignment="0" applyProtection="0">
      <alignment vertical="center"/>
    </xf>
    <xf numFmtId="0" fontId="30" fillId="0" borderId="16" applyNumberFormat="0" applyFill="0" applyAlignment="0" applyProtection="0">
      <alignment vertical="center"/>
    </xf>
    <xf numFmtId="0" fontId="30" fillId="0" borderId="0" applyNumberFormat="0" applyFill="0" applyBorder="0" applyAlignment="0" applyProtection="0">
      <alignment vertical="center"/>
    </xf>
    <xf numFmtId="0" fontId="31" fillId="3" borderId="17" applyNumberFormat="0" applyAlignment="0" applyProtection="0">
      <alignment vertical="center"/>
    </xf>
    <xf numFmtId="0" fontId="32" fillId="4" borderId="18" applyNumberFormat="0" applyAlignment="0" applyProtection="0">
      <alignment vertical="center"/>
    </xf>
    <xf numFmtId="0" fontId="33" fillId="4" borderId="17" applyNumberFormat="0" applyAlignment="0" applyProtection="0">
      <alignment vertical="center"/>
    </xf>
    <xf numFmtId="0" fontId="34" fillId="5" borderId="19" applyNumberFormat="0" applyAlignment="0" applyProtection="0">
      <alignment vertical="center"/>
    </xf>
    <xf numFmtId="0" fontId="35" fillId="0" borderId="20" applyNumberFormat="0" applyFill="0" applyAlignment="0" applyProtection="0">
      <alignment vertical="center"/>
    </xf>
    <xf numFmtId="0" fontId="36" fillId="0" borderId="21" applyNumberFormat="0" applyFill="0" applyAlignment="0" applyProtection="0">
      <alignment vertical="center"/>
    </xf>
    <xf numFmtId="0" fontId="37" fillId="6" borderId="0" applyNumberFormat="0" applyBorder="0" applyAlignment="0" applyProtection="0">
      <alignment vertical="center"/>
    </xf>
    <xf numFmtId="0" fontId="38" fillId="7" borderId="0" applyNumberFormat="0" applyBorder="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1"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0" fillId="32" borderId="0" applyNumberFormat="0" applyBorder="0" applyAlignment="0" applyProtection="0">
      <alignment vertical="center"/>
    </xf>
    <xf numFmtId="176" fontId="8" fillId="0" borderId="7">
      <alignment horizontal="right" vertical="center"/>
    </xf>
    <xf numFmtId="49" fontId="8" fillId="0" borderId="7">
      <alignment horizontal="left" vertical="center" wrapText="1"/>
    </xf>
    <xf numFmtId="176" fontId="8" fillId="0" borderId="7">
      <alignment horizontal="right" vertical="center"/>
    </xf>
    <xf numFmtId="177" fontId="8" fillId="0" borderId="7">
      <alignment horizontal="right" vertical="center"/>
    </xf>
    <xf numFmtId="178" fontId="8" fillId="0" borderId="7">
      <alignment horizontal="right" vertical="center"/>
    </xf>
    <xf numFmtId="179" fontId="8" fillId="0" borderId="7">
      <alignment horizontal="right" vertical="center"/>
    </xf>
    <xf numFmtId="10" fontId="8" fillId="0" borderId="7">
      <alignment horizontal="right" vertical="center"/>
    </xf>
    <xf numFmtId="180" fontId="8" fillId="0" borderId="7">
      <alignment horizontal="right" vertical="center"/>
    </xf>
  </cellStyleXfs>
  <cellXfs count="184">
    <xf numFmtId="0" fontId="0" fillId="0" borderId="0" xfId="0"/>
    <xf numFmtId="49" fontId="1" fillId="0" borderId="0" xfId="0" applyNumberFormat="1" applyFont="1"/>
    <xf numFmtId="0" fontId="1" fillId="0" borderId="0" xfId="0" applyFont="1" applyAlignment="1" applyProtection="1">
      <alignment horizontal="right" vertical="center"/>
      <protection locked="0"/>
    </xf>
    <xf numFmtId="0" fontId="2" fillId="0" borderId="0" xfId="0" applyFont="1" applyAlignment="1">
      <alignment horizontal="center" vertical="center"/>
    </xf>
    <xf numFmtId="0" fontId="3"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0" xfId="0" applyFont="1"/>
    <xf numFmtId="0" fontId="1" fillId="0" borderId="0" xfId="0" applyFont="1" applyAlignment="1" applyProtection="1">
      <alignment horizontal="right"/>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pplyProtection="1">
      <alignment horizontal="center" vertical="center" wrapText="1"/>
      <protection locked="0"/>
    </xf>
    <xf numFmtId="0" fontId="4" fillId="0" borderId="5" xfId="0" applyFont="1" applyBorder="1" applyAlignment="1">
      <alignment horizontal="center" vertical="center" wrapText="1"/>
    </xf>
    <xf numFmtId="0" fontId="4" fillId="0" borderId="1" xfId="0" applyFont="1" applyBorder="1" applyAlignment="1">
      <alignment horizontal="center" vertical="center"/>
    </xf>
    <xf numFmtId="0" fontId="4" fillId="0" borderId="6" xfId="0" applyFont="1" applyBorder="1" applyAlignment="1" applyProtection="1">
      <alignment horizontal="center" vertical="center" wrapText="1"/>
      <protection locked="0"/>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1" fillId="0" borderId="7" xfId="0" applyFont="1" applyBorder="1" applyAlignment="1">
      <alignment horizontal="center" vertical="center"/>
    </xf>
    <xf numFmtId="0" fontId="3" fillId="0" borderId="7" xfId="0" applyFont="1" applyBorder="1" applyAlignment="1" applyProtection="1">
      <alignment horizontal="left" vertical="center" wrapText="1"/>
      <protection locked="0"/>
    </xf>
    <xf numFmtId="0" fontId="3" fillId="0" borderId="7" xfId="0" applyFont="1" applyBorder="1" applyAlignment="1" applyProtection="1">
      <alignment horizontal="left" vertical="center"/>
      <protection locked="0"/>
    </xf>
    <xf numFmtId="176" fontId="5" fillId="0" borderId="7" xfId="51" applyFont="1">
      <alignment horizontal="right" vertical="center"/>
    </xf>
    <xf numFmtId="49" fontId="5" fillId="0" borderId="7" xfId="50" applyFont="1">
      <alignment horizontal="left" vertical="center" wrapText="1"/>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6" fillId="0" borderId="0" xfId="0" applyFont="1" applyFill="1" applyBorder="1" applyAlignment="1"/>
    <xf numFmtId="0" fontId="7" fillId="0" borderId="0" xfId="0" applyFont="1" applyAlignment="1">
      <alignment horizontal="center" vertical="center"/>
    </xf>
    <xf numFmtId="0" fontId="4" fillId="0" borderId="5" xfId="0" applyFont="1" applyBorder="1" applyAlignment="1">
      <alignment horizontal="center" vertical="center"/>
    </xf>
    <xf numFmtId="0" fontId="3" fillId="0" borderId="7" xfId="0" applyFont="1" applyBorder="1" applyAlignment="1">
      <alignment horizontal="left" vertical="center" wrapText="1"/>
    </xf>
    <xf numFmtId="0" fontId="1" fillId="0" borderId="2" xfId="0" applyFont="1" applyBorder="1" applyAlignment="1" applyProtection="1">
      <alignment horizontal="center" vertical="center" wrapText="1"/>
      <protection locked="0"/>
    </xf>
    <xf numFmtId="0" fontId="3" fillId="0" borderId="3" xfId="0" applyFont="1" applyBorder="1" applyAlignment="1">
      <alignment horizontal="left" vertical="center"/>
    </xf>
    <xf numFmtId="0" fontId="3" fillId="0" borderId="4" xfId="0" applyFont="1" applyBorder="1" applyAlignment="1">
      <alignment horizontal="left" vertical="center"/>
    </xf>
    <xf numFmtId="0" fontId="4" fillId="0" borderId="0" xfId="0" applyNumberFormat="1" applyFont="1" applyFill="1" applyBorder="1" applyAlignment="1"/>
    <xf numFmtId="0" fontId="6" fillId="0" borderId="0" xfId="0" applyNumberFormat="1" applyFont="1" applyFill="1" applyBorder="1" applyAlignment="1"/>
    <xf numFmtId="0" fontId="1" fillId="0" borderId="7" xfId="0" applyFont="1" applyBorder="1" applyAlignment="1" applyProtection="1">
      <alignment horizontal="center" vertical="center"/>
      <protection locked="0"/>
    </xf>
    <xf numFmtId="49" fontId="8" fillId="0" borderId="0" xfId="50" applyBorder="1">
      <alignment horizontal="left" vertical="center" wrapText="1"/>
    </xf>
    <xf numFmtId="49" fontId="8" fillId="0" borderId="0" xfId="50" applyBorder="1" applyAlignment="1">
      <alignment horizontal="right" vertical="center" wrapText="1"/>
    </xf>
    <xf numFmtId="49" fontId="9" fillId="0" borderId="0" xfId="50" applyFont="1" applyBorder="1" applyAlignment="1">
      <alignment horizontal="center" vertical="center" wrapText="1"/>
    </xf>
    <xf numFmtId="49" fontId="10" fillId="0" borderId="7" xfId="50" applyFont="1" applyAlignment="1">
      <alignment horizontal="center" vertical="center" wrapText="1"/>
    </xf>
    <xf numFmtId="49" fontId="11" fillId="0" borderId="7" xfId="50" applyAlignment="1">
      <alignment horizontal="center" vertical="center" wrapText="1"/>
    </xf>
    <xf numFmtId="49" fontId="10" fillId="0" borderId="7" xfId="50" applyFont="1">
      <alignment horizontal="left" vertical="center" wrapText="1"/>
    </xf>
    <xf numFmtId="180" fontId="8" fillId="0" borderId="7" xfId="56">
      <alignment horizontal="right" vertical="center"/>
    </xf>
    <xf numFmtId="176" fontId="8" fillId="0" borderId="7" xfId="51">
      <alignment horizontal="right" vertical="center"/>
    </xf>
    <xf numFmtId="49" fontId="10" fillId="0" borderId="7" xfId="50" applyFont="1" applyAlignment="1">
      <alignment horizontal="left" vertical="center" wrapText="1" indent="1"/>
    </xf>
    <xf numFmtId="180" fontId="8" fillId="0" borderId="7" xfId="0" applyNumberFormat="1" applyFont="1" applyBorder="1" applyAlignment="1">
      <alignment horizontal="left" vertical="center"/>
    </xf>
    <xf numFmtId="176" fontId="8" fillId="0" borderId="7" xfId="0" applyNumberFormat="1" applyFont="1" applyBorder="1" applyAlignment="1">
      <alignment horizontal="left" vertical="center"/>
    </xf>
    <xf numFmtId="0" fontId="12" fillId="0" borderId="0" xfId="0" applyFont="1" applyAlignment="1">
      <alignment horizontal="center" vertical="center"/>
    </xf>
    <xf numFmtId="0" fontId="7" fillId="0" borderId="0" xfId="0" applyFont="1" applyAlignment="1" applyProtection="1">
      <alignment horizontal="center" vertical="center"/>
      <protection locked="0"/>
    </xf>
    <xf numFmtId="0" fontId="4" fillId="0" borderId="7" xfId="0" applyFont="1" applyBorder="1" applyAlignment="1">
      <alignment horizontal="center" vertical="center" wrapText="1"/>
    </xf>
    <xf numFmtId="0" fontId="4" fillId="0" borderId="7" xfId="0" applyFont="1" applyBorder="1" applyAlignment="1" applyProtection="1">
      <alignment horizontal="center" vertical="center"/>
      <protection locked="0"/>
    </xf>
    <xf numFmtId="0" fontId="13" fillId="0" borderId="7" xfId="0" applyFont="1" applyBorder="1" applyAlignment="1">
      <alignment horizontal="left" vertical="center" wrapText="1"/>
    </xf>
    <xf numFmtId="0" fontId="13" fillId="0" borderId="7" xfId="0" applyFont="1" applyBorder="1" applyAlignment="1">
      <alignment vertical="center" wrapText="1"/>
    </xf>
    <xf numFmtId="0" fontId="13" fillId="0" borderId="7" xfId="0" applyFont="1" applyBorder="1" applyAlignment="1">
      <alignment horizontal="center" vertical="center" wrapText="1"/>
    </xf>
    <xf numFmtId="0" fontId="13" fillId="0" borderId="7" xfId="0" applyFont="1" applyBorder="1" applyAlignment="1" applyProtection="1">
      <alignment horizontal="center" vertical="center"/>
      <protection locked="0"/>
    </xf>
    <xf numFmtId="0" fontId="13" fillId="0" borderId="7" xfId="0" applyFont="1" applyBorder="1" applyAlignment="1" applyProtection="1">
      <alignment horizontal="left" vertical="center" wrapText="1"/>
      <protection locked="0"/>
    </xf>
    <xf numFmtId="0" fontId="3" fillId="0" borderId="0" xfId="0" applyFont="1" applyAlignment="1" applyProtection="1">
      <alignment horizontal="right" vertical="center"/>
      <protection locked="0"/>
    </xf>
    <xf numFmtId="0" fontId="1" fillId="0" borderId="7" xfId="0" applyFont="1" applyBorder="1" applyAlignment="1">
      <alignment horizontal="left" vertical="center" wrapText="1"/>
    </xf>
    <xf numFmtId="0" fontId="1" fillId="0" borderId="0" xfId="0" applyFont="1" applyAlignment="1">
      <alignment horizontal="right" vertical="center"/>
    </xf>
    <xf numFmtId="0" fontId="12"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horizontal="right" wrapText="1"/>
    </xf>
    <xf numFmtId="0" fontId="1" fillId="0" borderId="0" xfId="0" applyFont="1" applyAlignment="1">
      <alignment wrapText="1"/>
    </xf>
    <xf numFmtId="0" fontId="4" fillId="0" borderId="7" xfId="0" applyFont="1" applyBorder="1" applyAlignment="1">
      <alignment horizontal="center" vertical="center"/>
    </xf>
    <xf numFmtId="0" fontId="4" fillId="0" borderId="8" xfId="0" applyFont="1" applyBorder="1" applyAlignment="1">
      <alignment horizontal="center" vertical="center" wrapText="1"/>
    </xf>
    <xf numFmtId="0" fontId="3" fillId="0" borderId="0" xfId="0" applyFont="1" applyAlignment="1" applyProtection="1">
      <alignment horizontal="right"/>
      <protection locked="0"/>
    </xf>
    <xf numFmtId="176" fontId="5" fillId="0" borderId="7" xfId="0" applyNumberFormat="1" applyFont="1" applyBorder="1" applyAlignment="1">
      <alignment horizontal="right" vertical="center"/>
    </xf>
    <xf numFmtId="0" fontId="3" fillId="0" borderId="0" xfId="0" applyFont="1" applyAlignment="1" applyProtection="1">
      <alignment vertical="top" wrapText="1"/>
      <protection locked="0"/>
    </xf>
    <xf numFmtId="0" fontId="7" fillId="0" borderId="0" xfId="0" applyFont="1" applyAlignment="1">
      <alignment horizontal="center" vertical="center" wrapText="1"/>
    </xf>
    <xf numFmtId="0" fontId="7" fillId="0" borderId="0" xfId="0" applyFont="1" applyAlignment="1" applyProtection="1">
      <alignment horizontal="center" vertical="center" wrapText="1"/>
      <protection locked="0"/>
    </xf>
    <xf numFmtId="0" fontId="4" fillId="0" borderId="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10" xfId="0" applyFont="1" applyBorder="1" applyAlignment="1">
      <alignment horizontal="center" vertical="center" wrapText="1"/>
    </xf>
    <xf numFmtId="0" fontId="4" fillId="0" borderId="10" xfId="0" applyFont="1" applyBorder="1" applyAlignment="1" applyProtection="1">
      <alignment horizontal="center" vertical="center" wrapText="1"/>
      <protection locked="0"/>
    </xf>
    <xf numFmtId="0" fontId="4" fillId="0" borderId="11" xfId="0" applyFont="1" applyBorder="1" applyAlignment="1">
      <alignment horizontal="center" vertical="center" wrapText="1"/>
    </xf>
    <xf numFmtId="0" fontId="4" fillId="0" borderId="11" xfId="0" applyFont="1" applyBorder="1" applyAlignment="1" applyProtection="1">
      <alignment horizontal="center" vertical="center" wrapText="1"/>
      <protection locked="0"/>
    </xf>
    <xf numFmtId="0" fontId="3" fillId="0" borderId="6" xfId="0" applyFont="1" applyBorder="1" applyAlignment="1">
      <alignment horizontal="left" vertical="center" wrapText="1"/>
    </xf>
    <xf numFmtId="0" fontId="3" fillId="0" borderId="11" xfId="0" applyFont="1" applyBorder="1" applyAlignment="1">
      <alignment horizontal="left" vertical="center" wrapText="1"/>
    </xf>
    <xf numFmtId="4" fontId="3" fillId="0" borderId="11" xfId="0" applyNumberFormat="1" applyFont="1" applyBorder="1" applyAlignment="1" applyProtection="1">
      <alignment horizontal="right" vertical="center"/>
      <protection locked="0"/>
    </xf>
    <xf numFmtId="0" fontId="3" fillId="0" borderId="12" xfId="0" applyFont="1" applyBorder="1" applyAlignment="1">
      <alignment horizontal="center" vertical="center"/>
    </xf>
    <xf numFmtId="0" fontId="3" fillId="0" borderId="13" xfId="0" applyFont="1" applyBorder="1" applyAlignment="1">
      <alignment horizontal="left" vertical="center"/>
    </xf>
    <xf numFmtId="0" fontId="3" fillId="0" borderId="11" xfId="0" applyFont="1" applyBorder="1" applyAlignment="1">
      <alignment horizontal="left" vertical="center"/>
    </xf>
    <xf numFmtId="0" fontId="3" fillId="0" borderId="0" xfId="0" applyFont="1" applyAlignment="1" applyProtection="1">
      <alignment horizontal="right" vertical="center" wrapText="1"/>
      <protection locked="0"/>
    </xf>
    <xf numFmtId="0" fontId="3" fillId="0" borderId="0" xfId="0" applyFont="1" applyAlignment="1">
      <alignment horizontal="right" vertical="center" wrapText="1"/>
    </xf>
    <xf numFmtId="0" fontId="3" fillId="0" borderId="0" xfId="0" applyFont="1" applyAlignment="1" applyProtection="1">
      <alignment horizontal="right" wrapText="1"/>
      <protection locked="0"/>
    </xf>
    <xf numFmtId="0" fontId="3" fillId="0" borderId="0" xfId="0" applyFont="1" applyAlignment="1">
      <alignment horizontal="right" wrapText="1"/>
    </xf>
    <xf numFmtId="0" fontId="4" fillId="0" borderId="3" xfId="0" applyFont="1" applyBorder="1" applyAlignment="1" applyProtection="1">
      <alignment horizontal="center" vertical="center"/>
      <protection locked="0"/>
    </xf>
    <xf numFmtId="0" fontId="4" fillId="0" borderId="4"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3" xfId="0" applyFont="1" applyBorder="1" applyAlignment="1" applyProtection="1">
      <alignment horizontal="center" vertical="center"/>
      <protection locked="0"/>
    </xf>
    <xf numFmtId="0" fontId="4" fillId="0" borderId="13"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4" fontId="3" fillId="0" borderId="7" xfId="0" applyNumberFormat="1" applyFont="1" applyBorder="1" applyAlignment="1" applyProtection="1">
      <alignment horizontal="right" vertical="center"/>
      <protection locked="0"/>
    </xf>
    <xf numFmtId="0" fontId="3" fillId="0" borderId="0" xfId="0" applyFont="1" applyAlignment="1">
      <alignment horizontal="left" vertical="center"/>
    </xf>
    <xf numFmtId="0" fontId="4" fillId="0" borderId="11" xfId="0" applyFont="1" applyBorder="1" applyAlignment="1">
      <alignment horizontal="center" vertical="center"/>
    </xf>
    <xf numFmtId="0" fontId="4" fillId="0" borderId="11" xfId="0" applyFont="1" applyBorder="1" applyAlignment="1" applyProtection="1">
      <alignment horizontal="center" vertical="center"/>
      <protection locked="0"/>
    </xf>
    <xf numFmtId="0" fontId="3" fillId="0" borderId="11" xfId="0" applyFont="1" applyBorder="1" applyAlignment="1">
      <alignment horizontal="right" vertical="center"/>
    </xf>
    <xf numFmtId="0" fontId="3" fillId="0" borderId="6" xfId="0" applyFont="1" applyBorder="1" applyAlignment="1">
      <alignment horizontal="left" vertical="center" wrapText="1" indent="1"/>
    </xf>
    <xf numFmtId="0" fontId="3" fillId="0" borderId="11" xfId="0" applyFont="1" applyBorder="1" applyAlignment="1">
      <alignment horizontal="center" vertical="center" wrapText="1"/>
    </xf>
    <xf numFmtId="180" fontId="5" fillId="0" borderId="7" xfId="56" applyFont="1" applyAlignment="1">
      <alignment horizontal="center" vertical="center"/>
    </xf>
    <xf numFmtId="0" fontId="3" fillId="0" borderId="6" xfId="0" applyFont="1" applyBorder="1" applyAlignment="1">
      <alignment horizontal="left" vertical="center" wrapText="1" indent="2"/>
    </xf>
    <xf numFmtId="0" fontId="3" fillId="0" borderId="0" xfId="0" applyFont="1" applyAlignment="1">
      <alignment horizontal="right" vertical="center"/>
    </xf>
    <xf numFmtId="0" fontId="3" fillId="0" borderId="0" xfId="0" applyFont="1" applyAlignment="1">
      <alignment horizontal="right"/>
    </xf>
    <xf numFmtId="0" fontId="3" fillId="0" borderId="0" xfId="0" applyFont="1" applyAlignment="1" applyProtection="1">
      <alignment horizontal="left" vertical="center" wrapText="1"/>
      <protection locked="0"/>
    </xf>
    <xf numFmtId="0" fontId="4" fillId="0" borderId="0" xfId="0" applyFont="1" applyAlignment="1">
      <alignment horizontal="left" vertical="center" wrapText="1"/>
    </xf>
    <xf numFmtId="0" fontId="1" fillId="0" borderId="0" xfId="0" applyFont="1" applyAlignment="1">
      <alignment horizontal="right"/>
    </xf>
    <xf numFmtId="0" fontId="1" fillId="0" borderId="7" xfId="0" applyFont="1" applyBorder="1" applyAlignment="1" applyProtection="1">
      <alignment horizontal="center" vertical="center" wrapText="1"/>
      <protection locked="0"/>
    </xf>
    <xf numFmtId="0" fontId="1" fillId="0" borderId="7" xfId="0" applyFont="1" applyBorder="1" applyAlignment="1">
      <alignment horizontal="center" vertical="center" wrapText="1"/>
    </xf>
    <xf numFmtId="0" fontId="14" fillId="0" borderId="0" xfId="0" applyNumberFormat="1" applyFont="1" applyFill="1" applyBorder="1" applyAlignment="1"/>
    <xf numFmtId="0" fontId="13" fillId="0" borderId="7" xfId="0" applyFont="1" applyBorder="1" applyAlignment="1">
      <alignment horizontal="left" vertical="center" wrapText="1" indent="1"/>
    </xf>
    <xf numFmtId="0" fontId="13" fillId="0" borderId="7" xfId="0" applyFont="1" applyBorder="1" applyAlignment="1">
      <alignment horizontal="left" vertical="center" wrapText="1" indent="2"/>
    </xf>
    <xf numFmtId="0" fontId="5" fillId="0" borderId="0" xfId="0" applyFont="1" applyAlignment="1">
      <alignment horizontal="left" vertical="center"/>
    </xf>
    <xf numFmtId="49" fontId="5" fillId="0" borderId="7" xfId="0" applyNumberFormat="1" applyFont="1" applyBorder="1" applyAlignment="1">
      <alignment horizontal="left" vertical="center" wrapText="1"/>
    </xf>
    <xf numFmtId="0" fontId="15" fillId="0" borderId="7" xfId="0" applyFont="1" applyBorder="1" applyAlignment="1">
      <alignment horizontal="center" vertical="center"/>
    </xf>
    <xf numFmtId="0" fontId="15" fillId="0" borderId="1" xfId="0" applyFont="1" applyBorder="1" applyAlignment="1">
      <alignment horizontal="center" vertical="center" wrapText="1"/>
    </xf>
    <xf numFmtId="4" fontId="3" fillId="0" borderId="7" xfId="0" applyNumberFormat="1" applyFont="1" applyBorder="1" applyAlignment="1" applyProtection="1">
      <alignment horizontal="right" vertical="center" wrapText="1"/>
      <protection locked="0"/>
    </xf>
    <xf numFmtId="0" fontId="1" fillId="0" borderId="0" xfId="0" applyFont="1" applyAlignment="1">
      <alignment vertical="top"/>
    </xf>
    <xf numFmtId="0" fontId="16" fillId="0" borderId="7" xfId="0" applyFont="1" applyBorder="1" applyAlignment="1">
      <alignment horizontal="center"/>
    </xf>
    <xf numFmtId="49" fontId="5" fillId="0" borderId="7" xfId="50" applyFont="1" applyAlignment="1">
      <alignment horizontal="left" vertical="center" wrapText="1" indent="1"/>
    </xf>
    <xf numFmtId="49" fontId="5" fillId="0" borderId="7" xfId="50" applyFont="1" applyAlignment="1">
      <alignment horizontal="left" vertical="center" wrapText="1" indent="2"/>
    </xf>
    <xf numFmtId="0" fontId="15" fillId="0" borderId="7" xfId="0" applyFont="1" applyBorder="1" applyAlignment="1">
      <alignment horizontal="center" vertical="center" wrapText="1"/>
    </xf>
    <xf numFmtId="0" fontId="1" fillId="0" borderId="0" xfId="0" applyFont="1" applyAlignment="1">
      <alignment horizontal="center" wrapText="1"/>
    </xf>
    <xf numFmtId="0" fontId="17" fillId="0" borderId="0" xfId="0" applyFont="1" applyAlignment="1">
      <alignment horizontal="center" vertical="center" wrapText="1"/>
    </xf>
    <xf numFmtId="0" fontId="18" fillId="0" borderId="7" xfId="0" applyFont="1" applyBorder="1" applyAlignment="1">
      <alignment horizontal="center" vertical="center" wrapText="1"/>
    </xf>
    <xf numFmtId="0" fontId="18" fillId="0" borderId="2" xfId="0" applyFont="1" applyBorder="1" applyAlignment="1">
      <alignment horizontal="center" vertical="center" wrapText="1"/>
    </xf>
    <xf numFmtId="4" fontId="3" fillId="0" borderId="7" xfId="0" applyNumberFormat="1" applyFont="1" applyBorder="1" applyAlignment="1">
      <alignment horizontal="right" vertical="center"/>
    </xf>
    <xf numFmtId="4" fontId="3" fillId="0" borderId="2" xfId="0" applyNumberFormat="1" applyFont="1" applyBorder="1" applyAlignment="1">
      <alignment horizontal="right" vertical="center"/>
    </xf>
    <xf numFmtId="49" fontId="4" fillId="0" borderId="2"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0" fontId="4" fillId="0" borderId="9" xfId="0" applyFont="1" applyBorder="1" applyAlignment="1">
      <alignment horizontal="center" vertical="center"/>
    </xf>
    <xf numFmtId="49" fontId="4" fillId="0" borderId="6" xfId="0" applyNumberFormat="1" applyFont="1" applyBorder="1" applyAlignment="1">
      <alignment horizontal="center" vertical="center"/>
    </xf>
    <xf numFmtId="49" fontId="4" fillId="0" borderId="11" xfId="0" applyNumberFormat="1" applyFont="1" applyBorder="1" applyAlignment="1">
      <alignment horizontal="center" vertical="center"/>
    </xf>
    <xf numFmtId="49" fontId="4" fillId="0" borderId="7" xfId="0" applyNumberFormat="1" applyFont="1" applyBorder="1" applyAlignment="1">
      <alignment horizontal="center" vertical="center"/>
    </xf>
    <xf numFmtId="0" fontId="3" fillId="0" borderId="7" xfId="0" applyFont="1" applyBorder="1" applyAlignment="1">
      <alignment horizontal="left" vertical="center" wrapText="1" indent="1"/>
    </xf>
    <xf numFmtId="0" fontId="3" fillId="0" borderId="7" xfId="0" applyFont="1" applyBorder="1" applyAlignment="1">
      <alignment horizontal="left" vertical="center" wrapText="1" indent="2"/>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9" fillId="0" borderId="0" xfId="0" applyFont="1" applyAlignment="1">
      <alignment horizontal="center" vertical="center"/>
    </xf>
    <xf numFmtId="0" fontId="20" fillId="0" borderId="0" xfId="0" applyFont="1" applyAlignment="1">
      <alignment horizontal="center" vertical="center"/>
    </xf>
    <xf numFmtId="0" fontId="4" fillId="0" borderId="1" xfId="0" applyFont="1" applyBorder="1" applyAlignment="1" applyProtection="1">
      <alignment horizontal="center" vertical="center"/>
      <protection locked="0"/>
    </xf>
    <xf numFmtId="0" fontId="21" fillId="0" borderId="7" xfId="0" applyFont="1" applyBorder="1" applyAlignment="1">
      <alignment vertical="center"/>
    </xf>
    <xf numFmtId="4" fontId="21" fillId="0" borderId="7" xfId="0" applyNumberFormat="1" applyFont="1" applyBorder="1" applyAlignment="1" applyProtection="1">
      <alignment horizontal="right" vertical="center"/>
      <protection locked="0"/>
    </xf>
    <xf numFmtId="49" fontId="21" fillId="0" borderId="7" xfId="50" applyFont="1">
      <alignment horizontal="left" vertical="center" wrapText="1"/>
    </xf>
    <xf numFmtId="0" fontId="5" fillId="0" borderId="7" xfId="0" applyFont="1" applyBorder="1" applyAlignment="1">
      <alignment vertical="center"/>
    </xf>
    <xf numFmtId="0" fontId="3" fillId="0" borderId="7" xfId="0" applyFont="1" applyBorder="1" applyAlignment="1">
      <alignment vertical="center"/>
    </xf>
    <xf numFmtId="4" fontId="21" fillId="0" borderId="7" xfId="0" applyNumberFormat="1" applyFont="1" applyBorder="1" applyAlignment="1">
      <alignment horizontal="right" vertical="center"/>
    </xf>
    <xf numFmtId="0" fontId="5" fillId="0" borderId="7" xfId="0" applyFont="1" applyBorder="1" applyAlignment="1">
      <alignment horizontal="left" vertical="center"/>
    </xf>
    <xf numFmtId="0" fontId="21" fillId="0" borderId="7" xfId="0" applyFont="1" applyBorder="1" applyAlignment="1">
      <alignment horizontal="center" vertical="center"/>
    </xf>
    <xf numFmtId="0" fontId="21" fillId="0" borderId="7" xfId="0" applyFont="1" applyBorder="1" applyAlignment="1" applyProtection="1">
      <alignment horizontal="center" vertical="center"/>
      <protection locked="0"/>
    </xf>
    <xf numFmtId="0" fontId="3" fillId="0" borderId="7" xfId="0" applyFont="1" applyBorder="1" applyAlignment="1">
      <alignment horizontal="left" vertical="center"/>
    </xf>
    <xf numFmtId="0" fontId="1" fillId="0" borderId="1" xfId="0" applyFont="1" applyBorder="1" applyAlignment="1">
      <alignment horizontal="center" vertical="center" wrapText="1"/>
    </xf>
    <xf numFmtId="176" fontId="5" fillId="0" borderId="0" xfId="51" applyFont="1" applyBorder="1">
      <alignment horizontal="right" vertical="center"/>
    </xf>
    <xf numFmtId="0" fontId="12" fillId="0" borderId="0" xfId="0" applyFont="1" applyAlignment="1" applyProtection="1">
      <alignment horizontal="center" vertical="center"/>
      <protection locked="0"/>
    </xf>
    <xf numFmtId="0" fontId="1" fillId="0" borderId="1"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6" xfId="0" applyFont="1" applyBorder="1" applyAlignment="1">
      <alignment horizontal="center" vertical="center"/>
    </xf>
    <xf numFmtId="0" fontId="1" fillId="0" borderId="11" xfId="0" applyFont="1" applyBorder="1" applyAlignment="1">
      <alignment horizontal="center" vertical="center"/>
    </xf>
    <xf numFmtId="0" fontId="3" fillId="0" borderId="7" xfId="0" applyFont="1" applyBorder="1" applyAlignment="1" applyProtection="1">
      <alignment horizontal="center" vertical="center"/>
      <protection locked="0"/>
    </xf>
    <xf numFmtId="0" fontId="3" fillId="0" borderId="7" xfId="0" applyFont="1" applyBorder="1" applyAlignment="1" applyProtection="1">
      <alignment horizontal="right" vertical="center"/>
      <protection locked="0"/>
    </xf>
    <xf numFmtId="0" fontId="1" fillId="0" borderId="0" xfId="0" applyFont="1" applyProtection="1">
      <protection locked="0"/>
    </xf>
    <xf numFmtId="0" fontId="4" fillId="0" borderId="0" xfId="0" applyFont="1" applyProtection="1">
      <protection locked="0"/>
    </xf>
    <xf numFmtId="0" fontId="1" fillId="0" borderId="3" xfId="0" applyFont="1" applyBorder="1" applyAlignment="1" applyProtection="1">
      <alignment horizontal="center" vertical="center"/>
      <protection locked="0"/>
    </xf>
    <xf numFmtId="0" fontId="1" fillId="0" borderId="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3" xfId="0" applyFont="1" applyBorder="1" applyAlignment="1" applyProtection="1">
      <alignment horizontal="center" vertical="center"/>
      <protection locked="0"/>
    </xf>
    <xf numFmtId="0" fontId="1" fillId="0" borderId="11" xfId="0" applyFont="1" applyBorder="1" applyAlignment="1">
      <alignment horizontal="center" vertical="center" wrapText="1"/>
    </xf>
    <xf numFmtId="0" fontId="22" fillId="0" borderId="1" xfId="0" applyFont="1" applyBorder="1" applyAlignment="1">
      <alignment horizontal="center" vertical="center" wrapText="1"/>
    </xf>
    <xf numFmtId="0" fontId="1" fillId="0" borderId="11"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protection locked="0"/>
    </xf>
    <xf numFmtId="0" fontId="7" fillId="0" borderId="0" xfId="0" applyFont="1" applyAlignment="1">
      <alignment horizontal="center" vertical="top"/>
    </xf>
    <xf numFmtId="0" fontId="3" fillId="0" borderId="6" xfId="0" applyFont="1" applyBorder="1" applyAlignment="1">
      <alignment horizontal="left" vertical="center"/>
    </xf>
    <xf numFmtId="0" fontId="21" fillId="0" borderId="6" xfId="0" applyFont="1" applyBorder="1" applyAlignment="1">
      <alignment horizontal="center" vertical="center"/>
    </xf>
    <xf numFmtId="0" fontId="21" fillId="0" borderId="6" xfId="0" applyFont="1" applyBorder="1" applyAlignment="1">
      <alignment horizontal="left" vertical="center"/>
    </xf>
    <xf numFmtId="0" fontId="21" fillId="0" borderId="7" xfId="0" applyFont="1" applyBorder="1" applyAlignment="1">
      <alignment horizontal="left" vertical="center"/>
    </xf>
    <xf numFmtId="176" fontId="21" fillId="0" borderId="7" xfId="0" applyNumberFormat="1" applyFont="1" applyBorder="1" applyAlignment="1">
      <alignment horizontal="right" vertical="center"/>
    </xf>
    <xf numFmtId="0" fontId="5" fillId="0" borderId="6" xfId="0" applyFont="1" applyBorder="1" applyAlignment="1">
      <alignment horizontal="left" vertical="center"/>
    </xf>
    <xf numFmtId="0" fontId="21" fillId="0" borderId="6" xfId="0" applyFont="1" applyBorder="1" applyAlignment="1" applyProtection="1">
      <alignment horizontal="center" vertical="center"/>
      <protection locked="0"/>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umberStyle" xfId="49"/>
    <cellStyle name="TextStyle" xfId="50"/>
    <cellStyle name="MoneyStyle" xfId="51"/>
    <cellStyle name="TimeStyle" xfId="52"/>
    <cellStyle name="DateStyle" xfId="53"/>
    <cellStyle name="DateTimeStyle" xfId="54"/>
    <cellStyle name="Percent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21"/>
  <sheetViews>
    <sheetView showZeros="0" topLeftCell="B17" workbookViewId="0">
      <selection activeCell="A1" sqref="A1"/>
    </sheetView>
  </sheetViews>
  <sheetFormatPr defaultColWidth="8" defaultRowHeight="14.25" customHeight="1" outlineLevelCol="3"/>
  <cols>
    <col min="1" max="1" width="39.5727272727273" customWidth="1"/>
    <col min="2" max="2" width="46.3090909090909" customWidth="1"/>
    <col min="3" max="3" width="40.4181818181818" customWidth="1"/>
    <col min="4" max="4" width="50.1727272727273" customWidth="1"/>
  </cols>
  <sheetData>
    <row r="1" ht="12" customHeight="1" spans="4:4">
      <c r="D1" s="105" t="s">
        <v>0</v>
      </c>
    </row>
    <row r="2" ht="36" customHeight="1" spans="1:4">
      <c r="A2" s="48" t="s">
        <v>1</v>
      </c>
      <c r="B2" s="176"/>
      <c r="C2" s="176"/>
      <c r="D2" s="176"/>
    </row>
    <row r="3" ht="21" customHeight="1" spans="1:4">
      <c r="A3" s="96" t="str">
        <f>"单位名称："&amp;"云南省工会共青团妇联干部学校"</f>
        <v>单位名称：云南省工会共青团妇联干部学校</v>
      </c>
      <c r="B3" s="141"/>
      <c r="C3" s="141"/>
      <c r="D3" s="104" t="s">
        <v>2</v>
      </c>
    </row>
    <row r="4" ht="19.5" customHeight="1" spans="1:4">
      <c r="A4" s="10" t="s">
        <v>3</v>
      </c>
      <c r="B4" s="12"/>
      <c r="C4" s="10" t="s">
        <v>4</v>
      </c>
      <c r="D4" s="12"/>
    </row>
    <row r="5" ht="19.5" customHeight="1" spans="1:4">
      <c r="A5" s="15" t="s">
        <v>5</v>
      </c>
      <c r="B5" s="15" t="s">
        <v>6</v>
      </c>
      <c r="C5" s="15" t="s">
        <v>7</v>
      </c>
      <c r="D5" s="15" t="s">
        <v>6</v>
      </c>
    </row>
    <row r="6" ht="19.5" customHeight="1" spans="1:4">
      <c r="A6" s="18"/>
      <c r="B6" s="18"/>
      <c r="C6" s="18"/>
      <c r="D6" s="18"/>
    </row>
    <row r="7" ht="25.4" customHeight="1" spans="1:4">
      <c r="A7" s="152" t="s">
        <v>8</v>
      </c>
      <c r="B7" s="128">
        <v>9396674.07</v>
      </c>
      <c r="C7" s="23" t="str">
        <f>"一"&amp;"、"&amp;"一般公共服务支出"</f>
        <v>一、一般公共服务支出</v>
      </c>
      <c r="D7" s="128">
        <v>9222927.3</v>
      </c>
    </row>
    <row r="8" ht="25.4" customHeight="1" spans="1:4">
      <c r="A8" s="152" t="s">
        <v>9</v>
      </c>
      <c r="B8" s="128"/>
      <c r="C8" s="23" t="str">
        <f>"二"&amp;"、"&amp;"教育支出"</f>
        <v>二、教育支出</v>
      </c>
      <c r="D8" s="128">
        <v>13973297.02</v>
      </c>
    </row>
    <row r="9" ht="25.4" customHeight="1" spans="1:4">
      <c r="A9" s="152" t="s">
        <v>10</v>
      </c>
      <c r="B9" s="128"/>
      <c r="C9" s="23" t="str">
        <f>"三"&amp;"、"&amp;"社会保障和就业支出"</f>
        <v>三、社会保障和就业支出</v>
      </c>
      <c r="D9" s="128">
        <v>1193093.52</v>
      </c>
    </row>
    <row r="10" ht="25.4" customHeight="1" spans="1:4">
      <c r="A10" s="152" t="s">
        <v>11</v>
      </c>
      <c r="B10" s="95"/>
      <c r="C10" s="23" t="str">
        <f>"四"&amp;"、"&amp;"卫生健康支出"</f>
        <v>四、卫生健康支出</v>
      </c>
      <c r="D10" s="128">
        <v>1739573.88</v>
      </c>
    </row>
    <row r="11" ht="25.4" customHeight="1" spans="1:4">
      <c r="A11" s="152" t="s">
        <v>12</v>
      </c>
      <c r="B11" s="128">
        <v>17175135.45</v>
      </c>
      <c r="C11" s="23" t="str">
        <f>"五"&amp;"、"&amp;"住房保障支出"</f>
        <v>五、住房保障支出</v>
      </c>
      <c r="D11" s="128">
        <v>1142917.8</v>
      </c>
    </row>
    <row r="12" ht="25.4" customHeight="1" spans="1:4">
      <c r="A12" s="152" t="s">
        <v>13</v>
      </c>
      <c r="B12" s="95"/>
      <c r="C12" s="23"/>
      <c r="D12" s="128"/>
    </row>
    <row r="13" ht="25.4" customHeight="1" spans="1:4">
      <c r="A13" s="152" t="s">
        <v>14</v>
      </c>
      <c r="B13" s="95"/>
      <c r="C13" s="23"/>
      <c r="D13" s="128"/>
    </row>
    <row r="14" ht="25.4" customHeight="1" spans="1:4">
      <c r="A14" s="152" t="s">
        <v>15</v>
      </c>
      <c r="B14" s="95"/>
      <c r="C14" s="23"/>
      <c r="D14" s="128"/>
    </row>
    <row r="15" ht="25.4" customHeight="1" spans="1:4">
      <c r="A15" s="177" t="s">
        <v>16</v>
      </c>
      <c r="B15" s="95"/>
      <c r="C15" s="23"/>
      <c r="D15" s="128"/>
    </row>
    <row r="16" ht="25.4" customHeight="1" spans="1:4">
      <c r="A16" s="177" t="s">
        <v>17</v>
      </c>
      <c r="B16" s="128">
        <v>17175135.45</v>
      </c>
      <c r="C16" s="23"/>
      <c r="D16" s="128"/>
    </row>
    <row r="17" ht="25.4" customHeight="1" spans="1:4">
      <c r="A17" s="178" t="s">
        <v>18</v>
      </c>
      <c r="B17" s="148">
        <v>26571809.52</v>
      </c>
      <c r="C17" s="150" t="s">
        <v>19</v>
      </c>
      <c r="D17" s="148">
        <v>27271809.52</v>
      </c>
    </row>
    <row r="18" ht="25.4" customHeight="1" spans="1:4">
      <c r="A18" s="179" t="s">
        <v>20</v>
      </c>
      <c r="B18" s="148">
        <v>700000</v>
      </c>
      <c r="C18" s="180" t="s">
        <v>21</v>
      </c>
      <c r="D18" s="181"/>
    </row>
    <row r="19" ht="25.4" customHeight="1" spans="1:4">
      <c r="A19" s="182" t="s">
        <v>22</v>
      </c>
      <c r="B19" s="128"/>
      <c r="C19" s="149" t="s">
        <v>22</v>
      </c>
      <c r="D19" s="95"/>
    </row>
    <row r="20" ht="25.4" customHeight="1" spans="1:4">
      <c r="A20" s="182" t="s">
        <v>23</v>
      </c>
      <c r="B20" s="128">
        <v>700000</v>
      </c>
      <c r="C20" s="149" t="s">
        <v>23</v>
      </c>
      <c r="D20" s="95"/>
    </row>
    <row r="21" ht="25.4" customHeight="1" spans="1:4">
      <c r="A21" s="183" t="s">
        <v>24</v>
      </c>
      <c r="B21" s="148">
        <v>27271809.52</v>
      </c>
      <c r="C21" s="150" t="s">
        <v>25</v>
      </c>
      <c r="D21" s="144">
        <v>27271809.52</v>
      </c>
    </row>
  </sheetData>
  <mergeCells count="8">
    <mergeCell ref="A2:D2"/>
    <mergeCell ref="A3:B3"/>
    <mergeCell ref="A4:B4"/>
    <mergeCell ref="C4:D4"/>
    <mergeCell ref="A5:A6"/>
    <mergeCell ref="B5:B6"/>
    <mergeCell ref="C5:C6"/>
    <mergeCell ref="D5:D6"/>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9"/>
  <sheetViews>
    <sheetView showZeros="0" workbookViewId="0">
      <selection activeCell="A9" sqref="$A9:$XFD9"/>
    </sheetView>
  </sheetViews>
  <sheetFormatPr defaultColWidth="9.13636363636364" defaultRowHeight="14.25" customHeight="1" outlineLevelCol="5"/>
  <cols>
    <col min="1" max="1" width="29.0272727272727" customWidth="1"/>
    <col min="2" max="2" width="28.6" customWidth="1"/>
    <col min="3" max="3" width="31.6" customWidth="1"/>
    <col min="4" max="6" width="33.4545454545455" customWidth="1"/>
  </cols>
  <sheetData>
    <row r="1" ht="15.75" customHeight="1" spans="6:6">
      <c r="F1" s="59" t="s">
        <v>444</v>
      </c>
    </row>
    <row r="2" ht="28.5" customHeight="1" spans="1:6">
      <c r="A2" s="28" t="s">
        <v>445</v>
      </c>
      <c r="B2" s="28"/>
      <c r="C2" s="28"/>
      <c r="D2" s="28"/>
      <c r="E2" s="28"/>
      <c r="F2" s="28"/>
    </row>
    <row r="3" ht="15" customHeight="1" spans="1:6">
      <c r="A3" s="106" t="str">
        <f>"单位名称："&amp;"云南省工会共青团妇联干部学校"</f>
        <v>单位名称：云南省工会共青团妇联干部学校</v>
      </c>
      <c r="B3" s="107"/>
      <c r="C3" s="107"/>
      <c r="D3" s="62"/>
      <c r="E3" s="62"/>
      <c r="F3" s="108" t="s">
        <v>2</v>
      </c>
    </row>
    <row r="4" ht="18.75" customHeight="1" spans="1:6">
      <c r="A4" s="9" t="s">
        <v>133</v>
      </c>
      <c r="B4" s="9" t="s">
        <v>49</v>
      </c>
      <c r="C4" s="9" t="s">
        <v>50</v>
      </c>
      <c r="D4" s="15" t="s">
        <v>446</v>
      </c>
      <c r="E4" s="65"/>
      <c r="F4" s="65"/>
    </row>
    <row r="5" ht="30" customHeight="1" spans="1:6">
      <c r="A5" s="18"/>
      <c r="B5" s="18"/>
      <c r="C5" s="18"/>
      <c r="D5" s="15" t="s">
        <v>30</v>
      </c>
      <c r="E5" s="65" t="s">
        <v>58</v>
      </c>
      <c r="F5" s="65" t="s">
        <v>59</v>
      </c>
    </row>
    <row r="6" ht="16.5" customHeight="1" spans="1:6">
      <c r="A6" s="65">
        <v>1</v>
      </c>
      <c r="B6" s="65">
        <v>2</v>
      </c>
      <c r="C6" s="65">
        <v>3</v>
      </c>
      <c r="D6" s="65">
        <v>4</v>
      </c>
      <c r="E6" s="65">
        <v>5</v>
      </c>
      <c r="F6" s="65">
        <v>6</v>
      </c>
    </row>
    <row r="7" ht="20.25" customHeight="1" spans="1:6">
      <c r="A7" s="30"/>
      <c r="B7" s="30"/>
      <c r="C7" s="30"/>
      <c r="D7" s="22"/>
      <c r="E7" s="22"/>
      <c r="F7" s="22"/>
    </row>
    <row r="8" ht="17.25" customHeight="1" spans="1:6">
      <c r="A8" s="109" t="s">
        <v>99</v>
      </c>
      <c r="B8" s="110"/>
      <c r="C8" s="110" t="s">
        <v>99</v>
      </c>
      <c r="D8" s="22"/>
      <c r="E8" s="22"/>
      <c r="F8" s="22"/>
    </row>
    <row r="9" s="27" customFormat="1" customHeight="1" spans="1:5">
      <c r="A9" s="111" t="s">
        <v>447</v>
      </c>
      <c r="B9" s="111"/>
      <c r="C9" s="111"/>
      <c r="D9" s="111"/>
      <c r="E9" s="111"/>
    </row>
  </sheetData>
  <mergeCells count="7">
    <mergeCell ref="A2:F2"/>
    <mergeCell ref="D4:F4"/>
    <mergeCell ref="A8:C8"/>
    <mergeCell ref="A9:E9"/>
    <mergeCell ref="A4:A5"/>
    <mergeCell ref="B4:B5"/>
    <mergeCell ref="C4:C5"/>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Q30"/>
  <sheetViews>
    <sheetView showZeros="0" topLeftCell="A13" workbookViewId="0">
      <selection activeCell="A30" sqref="A30:E30"/>
    </sheetView>
  </sheetViews>
  <sheetFormatPr defaultColWidth="9.13636363636364" defaultRowHeight="14.25" customHeight="1"/>
  <cols>
    <col min="1" max="1" width="39.1363636363636" customWidth="1"/>
    <col min="2" max="2" width="21.7090909090909" customWidth="1"/>
    <col min="3" max="3" width="35.2818181818182" customWidth="1"/>
    <col min="4" max="4" width="7.70909090909091" customWidth="1"/>
    <col min="5" max="5" width="10.2818181818182" customWidth="1"/>
    <col min="6" max="11" width="14.7454545454545" customWidth="1"/>
    <col min="12" max="16" width="12.5727272727273" customWidth="1"/>
    <col min="17" max="17" width="10.4181818181818" customWidth="1"/>
  </cols>
  <sheetData>
    <row r="1" ht="13.5" customHeight="1" spans="15:17">
      <c r="O1" s="57"/>
      <c r="P1" s="57"/>
      <c r="Q1" s="104" t="s">
        <v>448</v>
      </c>
    </row>
    <row r="2" ht="27.75" customHeight="1" spans="1:17">
      <c r="A2" s="60" t="s">
        <v>449</v>
      </c>
      <c r="B2" s="28"/>
      <c r="C2" s="28"/>
      <c r="D2" s="28"/>
      <c r="E2" s="28"/>
      <c r="F2" s="28"/>
      <c r="G2" s="28"/>
      <c r="H2" s="28"/>
      <c r="I2" s="28"/>
      <c r="J2" s="28"/>
      <c r="K2" s="49"/>
      <c r="L2" s="28"/>
      <c r="M2" s="28"/>
      <c r="N2" s="28"/>
      <c r="O2" s="49"/>
      <c r="P2" s="49"/>
      <c r="Q2" s="28"/>
    </row>
    <row r="3" ht="18.75" customHeight="1" spans="1:17">
      <c r="A3" s="96" t="str">
        <f>"单位名称："&amp;"云南省工会共青团妇联干部学校"</f>
        <v>单位名称：云南省工会共青团妇联干部学校</v>
      </c>
      <c r="B3" s="6"/>
      <c r="C3" s="6"/>
      <c r="D3" s="6"/>
      <c r="E3" s="6"/>
      <c r="F3" s="6"/>
      <c r="G3" s="6"/>
      <c r="H3" s="6"/>
      <c r="I3" s="6"/>
      <c r="J3" s="6"/>
      <c r="O3" s="67"/>
      <c r="P3" s="67"/>
      <c r="Q3" s="105" t="s">
        <v>124</v>
      </c>
    </row>
    <row r="4" ht="15.75" customHeight="1" spans="1:17">
      <c r="A4" s="9" t="s">
        <v>450</v>
      </c>
      <c r="B4" s="72" t="s">
        <v>451</v>
      </c>
      <c r="C4" s="72" t="s">
        <v>452</v>
      </c>
      <c r="D4" s="72" t="s">
        <v>453</v>
      </c>
      <c r="E4" s="72" t="s">
        <v>454</v>
      </c>
      <c r="F4" s="72" t="s">
        <v>455</v>
      </c>
      <c r="G4" s="73" t="s">
        <v>140</v>
      </c>
      <c r="H4" s="73"/>
      <c r="I4" s="73"/>
      <c r="J4" s="73"/>
      <c r="K4" s="74"/>
      <c r="L4" s="73"/>
      <c r="M4" s="73"/>
      <c r="N4" s="73"/>
      <c r="O4" s="89"/>
      <c r="P4" s="74"/>
      <c r="Q4" s="90"/>
    </row>
    <row r="5" ht="17.25" customHeight="1" spans="1:17">
      <c r="A5" s="14"/>
      <c r="B5" s="75"/>
      <c r="C5" s="75"/>
      <c r="D5" s="75"/>
      <c r="E5" s="75"/>
      <c r="F5" s="75"/>
      <c r="G5" s="75" t="s">
        <v>30</v>
      </c>
      <c r="H5" s="75" t="s">
        <v>33</v>
      </c>
      <c r="I5" s="75" t="s">
        <v>456</v>
      </c>
      <c r="J5" s="75" t="s">
        <v>457</v>
      </c>
      <c r="K5" s="76" t="s">
        <v>458</v>
      </c>
      <c r="L5" s="91" t="s">
        <v>459</v>
      </c>
      <c r="M5" s="91"/>
      <c r="N5" s="91"/>
      <c r="O5" s="92"/>
      <c r="P5" s="93"/>
      <c r="Q5" s="77"/>
    </row>
    <row r="6" ht="54" customHeight="1" spans="1:17">
      <c r="A6" s="17"/>
      <c r="B6" s="77"/>
      <c r="C6" s="77"/>
      <c r="D6" s="77"/>
      <c r="E6" s="77"/>
      <c r="F6" s="77"/>
      <c r="G6" s="77"/>
      <c r="H6" s="77" t="s">
        <v>32</v>
      </c>
      <c r="I6" s="77"/>
      <c r="J6" s="77"/>
      <c r="K6" s="78"/>
      <c r="L6" s="77" t="s">
        <v>32</v>
      </c>
      <c r="M6" s="77" t="s">
        <v>43</v>
      </c>
      <c r="N6" s="77" t="s">
        <v>147</v>
      </c>
      <c r="O6" s="94" t="s">
        <v>39</v>
      </c>
      <c r="P6" s="78" t="s">
        <v>40</v>
      </c>
      <c r="Q6" s="77" t="s">
        <v>41</v>
      </c>
    </row>
    <row r="7" ht="15" customHeight="1" spans="1:17">
      <c r="A7" s="18">
        <v>1</v>
      </c>
      <c r="B7" s="97">
        <v>2</v>
      </c>
      <c r="C7" s="97">
        <v>3</v>
      </c>
      <c r="D7" s="97">
        <v>4</v>
      </c>
      <c r="E7" s="97">
        <v>5</v>
      </c>
      <c r="F7" s="97">
        <v>6</v>
      </c>
      <c r="G7" s="98">
        <v>7</v>
      </c>
      <c r="H7" s="98">
        <v>8</v>
      </c>
      <c r="I7" s="98">
        <v>9</v>
      </c>
      <c r="J7" s="98">
        <v>10</v>
      </c>
      <c r="K7" s="98">
        <v>11</v>
      </c>
      <c r="L7" s="98">
        <v>12</v>
      </c>
      <c r="M7" s="98">
        <v>13</v>
      </c>
      <c r="N7" s="98">
        <v>14</v>
      </c>
      <c r="O7" s="98">
        <v>15</v>
      </c>
      <c r="P7" s="98">
        <v>16</v>
      </c>
      <c r="Q7" s="98">
        <v>17</v>
      </c>
    </row>
    <row r="8" ht="21" customHeight="1" spans="1:17">
      <c r="A8" s="79" t="s">
        <v>45</v>
      </c>
      <c r="B8" s="80"/>
      <c r="C8" s="80"/>
      <c r="D8" s="80"/>
      <c r="E8" s="99"/>
      <c r="F8" s="22">
        <v>9691410</v>
      </c>
      <c r="G8" s="22">
        <v>3271410</v>
      </c>
      <c r="H8" s="22">
        <v>1339900.57</v>
      </c>
      <c r="I8" s="22"/>
      <c r="J8" s="22"/>
      <c r="K8" s="22"/>
      <c r="L8" s="22">
        <v>1931509.43</v>
      </c>
      <c r="M8" s="22"/>
      <c r="N8" s="22"/>
      <c r="O8" s="22"/>
      <c r="P8" s="22"/>
      <c r="Q8" s="22">
        <v>1931509.43</v>
      </c>
    </row>
    <row r="9" ht="21" customHeight="1" spans="1:17">
      <c r="A9" s="100" t="s">
        <v>45</v>
      </c>
      <c r="B9" s="80"/>
      <c r="C9" s="80"/>
      <c r="D9" s="101"/>
      <c r="E9" s="102"/>
      <c r="F9" s="22">
        <v>9691410</v>
      </c>
      <c r="G9" s="22">
        <v>3271410</v>
      </c>
      <c r="H9" s="22">
        <v>1339900.57</v>
      </c>
      <c r="I9" s="22"/>
      <c r="J9" s="22"/>
      <c r="K9" s="22"/>
      <c r="L9" s="22">
        <v>1931509.43</v>
      </c>
      <c r="M9" s="22"/>
      <c r="N9" s="22"/>
      <c r="O9" s="22"/>
      <c r="P9" s="22"/>
      <c r="Q9" s="22">
        <v>1931509.43</v>
      </c>
    </row>
    <row r="10" ht="21" customHeight="1" spans="1:17">
      <c r="A10" s="103" t="s">
        <v>177</v>
      </c>
      <c r="B10" s="80" t="s">
        <v>460</v>
      </c>
      <c r="C10" s="80" t="s">
        <v>461</v>
      </c>
      <c r="D10" s="101" t="s">
        <v>462</v>
      </c>
      <c r="E10" s="102">
        <v>1</v>
      </c>
      <c r="F10" s="22">
        <v>3000</v>
      </c>
      <c r="G10" s="22">
        <v>3000</v>
      </c>
      <c r="H10" s="22">
        <v>3000</v>
      </c>
      <c r="I10" s="22"/>
      <c r="J10" s="22"/>
      <c r="K10" s="22"/>
      <c r="L10" s="22"/>
      <c r="M10" s="22"/>
      <c r="N10" s="22"/>
      <c r="O10" s="22"/>
      <c r="P10" s="22"/>
      <c r="Q10" s="22"/>
    </row>
    <row r="11" ht="21" customHeight="1" spans="1:17">
      <c r="A11" s="103" t="s">
        <v>177</v>
      </c>
      <c r="B11" s="80" t="s">
        <v>463</v>
      </c>
      <c r="C11" s="80" t="s">
        <v>464</v>
      </c>
      <c r="D11" s="101" t="s">
        <v>462</v>
      </c>
      <c r="E11" s="102">
        <v>1</v>
      </c>
      <c r="F11" s="22">
        <v>4825</v>
      </c>
      <c r="G11" s="22">
        <v>4825</v>
      </c>
      <c r="H11" s="22"/>
      <c r="I11" s="22"/>
      <c r="J11" s="22"/>
      <c r="K11" s="22"/>
      <c r="L11" s="22">
        <v>4825</v>
      </c>
      <c r="M11" s="22"/>
      <c r="N11" s="22"/>
      <c r="O11" s="22"/>
      <c r="P11" s="22"/>
      <c r="Q11" s="22">
        <v>4825</v>
      </c>
    </row>
    <row r="12" ht="21" customHeight="1" spans="1:17">
      <c r="A12" s="103" t="s">
        <v>177</v>
      </c>
      <c r="B12" s="80" t="s">
        <v>463</v>
      </c>
      <c r="C12" s="80" t="s">
        <v>464</v>
      </c>
      <c r="D12" s="101" t="s">
        <v>462</v>
      </c>
      <c r="E12" s="102">
        <v>1</v>
      </c>
      <c r="F12" s="22">
        <v>10175</v>
      </c>
      <c r="G12" s="22">
        <v>10175</v>
      </c>
      <c r="H12" s="22">
        <v>10175</v>
      </c>
      <c r="I12" s="22"/>
      <c r="J12" s="22"/>
      <c r="K12" s="22"/>
      <c r="L12" s="22"/>
      <c r="M12" s="22"/>
      <c r="N12" s="22"/>
      <c r="O12" s="22"/>
      <c r="P12" s="22"/>
      <c r="Q12" s="22"/>
    </row>
    <row r="13" ht="21" customHeight="1" spans="1:17">
      <c r="A13" s="103" t="s">
        <v>177</v>
      </c>
      <c r="B13" s="80" t="s">
        <v>465</v>
      </c>
      <c r="C13" s="80" t="s">
        <v>466</v>
      </c>
      <c r="D13" s="101" t="s">
        <v>462</v>
      </c>
      <c r="E13" s="102">
        <v>1</v>
      </c>
      <c r="F13" s="22">
        <v>6510</v>
      </c>
      <c r="G13" s="22">
        <v>6510</v>
      </c>
      <c r="H13" s="22">
        <v>6510</v>
      </c>
      <c r="I13" s="22"/>
      <c r="J13" s="22"/>
      <c r="K13" s="22"/>
      <c r="L13" s="22"/>
      <c r="M13" s="22"/>
      <c r="N13" s="22"/>
      <c r="O13" s="22"/>
      <c r="P13" s="22"/>
      <c r="Q13" s="22"/>
    </row>
    <row r="14" ht="21" customHeight="1" spans="1:17">
      <c r="A14" s="103" t="s">
        <v>186</v>
      </c>
      <c r="B14" s="80" t="s">
        <v>467</v>
      </c>
      <c r="C14" s="80" t="s">
        <v>468</v>
      </c>
      <c r="D14" s="101" t="s">
        <v>469</v>
      </c>
      <c r="E14" s="102">
        <v>3</v>
      </c>
      <c r="F14" s="22">
        <v>27000</v>
      </c>
      <c r="G14" s="22">
        <v>27000</v>
      </c>
      <c r="H14" s="22"/>
      <c r="I14" s="22"/>
      <c r="J14" s="22"/>
      <c r="K14" s="22"/>
      <c r="L14" s="22">
        <v>27000</v>
      </c>
      <c r="M14" s="22"/>
      <c r="N14" s="22"/>
      <c r="O14" s="22"/>
      <c r="P14" s="22"/>
      <c r="Q14" s="22">
        <v>27000</v>
      </c>
    </row>
    <row r="15" ht="21" customHeight="1" spans="1:17">
      <c r="A15" s="103" t="s">
        <v>186</v>
      </c>
      <c r="B15" s="80" t="s">
        <v>470</v>
      </c>
      <c r="C15" s="80" t="s">
        <v>471</v>
      </c>
      <c r="D15" s="101" t="s">
        <v>472</v>
      </c>
      <c r="E15" s="102">
        <v>1</v>
      </c>
      <c r="F15" s="22">
        <v>8910</v>
      </c>
      <c r="G15" s="22">
        <v>8910</v>
      </c>
      <c r="H15" s="22"/>
      <c r="I15" s="22"/>
      <c r="J15" s="22"/>
      <c r="K15" s="22"/>
      <c r="L15" s="22">
        <v>8910</v>
      </c>
      <c r="M15" s="22"/>
      <c r="N15" s="22"/>
      <c r="O15" s="22"/>
      <c r="P15" s="22"/>
      <c r="Q15" s="22">
        <v>8910</v>
      </c>
    </row>
    <row r="16" ht="21" customHeight="1" spans="1:17">
      <c r="A16" s="103" t="s">
        <v>186</v>
      </c>
      <c r="B16" s="80" t="s">
        <v>473</v>
      </c>
      <c r="C16" s="80" t="s">
        <v>474</v>
      </c>
      <c r="D16" s="101" t="s">
        <v>469</v>
      </c>
      <c r="E16" s="102">
        <v>1</v>
      </c>
      <c r="F16" s="22">
        <v>990</v>
      </c>
      <c r="G16" s="22">
        <v>990</v>
      </c>
      <c r="H16" s="22"/>
      <c r="I16" s="22"/>
      <c r="J16" s="22"/>
      <c r="K16" s="22"/>
      <c r="L16" s="22">
        <v>990</v>
      </c>
      <c r="M16" s="22"/>
      <c r="N16" s="22"/>
      <c r="O16" s="22"/>
      <c r="P16" s="22"/>
      <c r="Q16" s="22">
        <v>990</v>
      </c>
    </row>
    <row r="17" ht="21" customHeight="1" spans="1:17">
      <c r="A17" s="103" t="s">
        <v>186</v>
      </c>
      <c r="B17" s="80" t="s">
        <v>475</v>
      </c>
      <c r="C17" s="80" t="s">
        <v>476</v>
      </c>
      <c r="D17" s="101" t="s">
        <v>462</v>
      </c>
      <c r="E17" s="102">
        <v>1</v>
      </c>
      <c r="F17" s="22">
        <v>388936.71</v>
      </c>
      <c r="G17" s="22">
        <v>129645.57</v>
      </c>
      <c r="H17" s="22">
        <v>129645.57</v>
      </c>
      <c r="I17" s="22"/>
      <c r="J17" s="22"/>
      <c r="K17" s="22"/>
      <c r="L17" s="22"/>
      <c r="M17" s="22"/>
      <c r="N17" s="22"/>
      <c r="O17" s="22"/>
      <c r="P17" s="22"/>
      <c r="Q17" s="22"/>
    </row>
    <row r="18" ht="21" customHeight="1" spans="1:17">
      <c r="A18" s="103" t="s">
        <v>186</v>
      </c>
      <c r="B18" s="80" t="s">
        <v>475</v>
      </c>
      <c r="C18" s="80" t="s">
        <v>476</v>
      </c>
      <c r="D18" s="101" t="s">
        <v>462</v>
      </c>
      <c r="E18" s="102">
        <v>1</v>
      </c>
      <c r="F18" s="22">
        <v>897253.29</v>
      </c>
      <c r="G18" s="22">
        <v>299084.43</v>
      </c>
      <c r="H18" s="22"/>
      <c r="I18" s="22"/>
      <c r="J18" s="22"/>
      <c r="K18" s="22"/>
      <c r="L18" s="22">
        <v>299084.43</v>
      </c>
      <c r="M18" s="22"/>
      <c r="N18" s="22"/>
      <c r="O18" s="22"/>
      <c r="P18" s="22"/>
      <c r="Q18" s="22">
        <v>299084.43</v>
      </c>
    </row>
    <row r="19" ht="21" customHeight="1" spans="1:17">
      <c r="A19" s="103" t="s">
        <v>224</v>
      </c>
      <c r="B19" s="80" t="s">
        <v>477</v>
      </c>
      <c r="C19" s="80" t="s">
        <v>478</v>
      </c>
      <c r="D19" s="101" t="s">
        <v>462</v>
      </c>
      <c r="E19" s="102">
        <v>1</v>
      </c>
      <c r="F19" s="22">
        <v>400000</v>
      </c>
      <c r="G19" s="22">
        <v>400000</v>
      </c>
      <c r="H19" s="22"/>
      <c r="I19" s="22"/>
      <c r="J19" s="22"/>
      <c r="K19" s="22"/>
      <c r="L19" s="22">
        <v>400000</v>
      </c>
      <c r="M19" s="22"/>
      <c r="N19" s="22"/>
      <c r="O19" s="22"/>
      <c r="P19" s="22"/>
      <c r="Q19" s="22">
        <v>400000</v>
      </c>
    </row>
    <row r="20" ht="21" customHeight="1" spans="1:17">
      <c r="A20" s="103" t="s">
        <v>224</v>
      </c>
      <c r="B20" s="80" t="s">
        <v>477</v>
      </c>
      <c r="C20" s="80" t="s">
        <v>478</v>
      </c>
      <c r="D20" s="101" t="s">
        <v>462</v>
      </c>
      <c r="E20" s="102">
        <v>1</v>
      </c>
      <c r="F20" s="22">
        <v>2228000</v>
      </c>
      <c r="G20" s="22">
        <v>476000</v>
      </c>
      <c r="H20" s="22"/>
      <c r="I20" s="22"/>
      <c r="J20" s="22"/>
      <c r="K20" s="22"/>
      <c r="L20" s="22">
        <v>476000</v>
      </c>
      <c r="M20" s="22"/>
      <c r="N20" s="22"/>
      <c r="O20" s="22"/>
      <c r="P20" s="22"/>
      <c r="Q20" s="22">
        <v>476000</v>
      </c>
    </row>
    <row r="21" ht="21" customHeight="1" spans="1:17">
      <c r="A21" s="103" t="s">
        <v>224</v>
      </c>
      <c r="B21" s="80" t="s">
        <v>475</v>
      </c>
      <c r="C21" s="80" t="s">
        <v>476</v>
      </c>
      <c r="D21" s="101" t="s">
        <v>462</v>
      </c>
      <c r="E21" s="102">
        <v>1</v>
      </c>
      <c r="F21" s="22">
        <v>168000</v>
      </c>
      <c r="G21" s="22">
        <v>56000</v>
      </c>
      <c r="H21" s="22"/>
      <c r="I21" s="22"/>
      <c r="J21" s="22"/>
      <c r="K21" s="22"/>
      <c r="L21" s="22">
        <v>56000</v>
      </c>
      <c r="M21" s="22"/>
      <c r="N21" s="22"/>
      <c r="O21" s="22"/>
      <c r="P21" s="22"/>
      <c r="Q21" s="22">
        <v>56000</v>
      </c>
    </row>
    <row r="22" ht="21" customHeight="1" spans="1:17">
      <c r="A22" s="103" t="s">
        <v>241</v>
      </c>
      <c r="B22" s="80" t="s">
        <v>475</v>
      </c>
      <c r="C22" s="80" t="s">
        <v>476</v>
      </c>
      <c r="D22" s="101" t="s">
        <v>462</v>
      </c>
      <c r="E22" s="102">
        <v>1</v>
      </c>
      <c r="F22" s="22">
        <v>1021260</v>
      </c>
      <c r="G22" s="22">
        <v>340420</v>
      </c>
      <c r="H22" s="22">
        <v>340420</v>
      </c>
      <c r="I22" s="22"/>
      <c r="J22" s="22"/>
      <c r="K22" s="22"/>
      <c r="L22" s="22"/>
      <c r="M22" s="22"/>
      <c r="N22" s="22"/>
      <c r="O22" s="22"/>
      <c r="P22" s="22"/>
      <c r="Q22" s="22"/>
    </row>
    <row r="23" ht="21" customHeight="1" spans="1:17">
      <c r="A23" s="103" t="s">
        <v>245</v>
      </c>
      <c r="B23" s="80" t="s">
        <v>477</v>
      </c>
      <c r="C23" s="80" t="s">
        <v>478</v>
      </c>
      <c r="D23" s="101" t="s">
        <v>462</v>
      </c>
      <c r="E23" s="102">
        <v>1</v>
      </c>
      <c r="F23" s="22">
        <v>100000</v>
      </c>
      <c r="G23" s="22">
        <v>100000</v>
      </c>
      <c r="H23" s="22">
        <v>100000</v>
      </c>
      <c r="I23" s="22"/>
      <c r="J23" s="22"/>
      <c r="K23" s="22"/>
      <c r="L23" s="22"/>
      <c r="M23" s="22"/>
      <c r="N23" s="22"/>
      <c r="O23" s="22"/>
      <c r="P23" s="22"/>
      <c r="Q23" s="22"/>
    </row>
    <row r="24" ht="21" customHeight="1" spans="1:17">
      <c r="A24" s="103" t="s">
        <v>245</v>
      </c>
      <c r="B24" s="80" t="s">
        <v>477</v>
      </c>
      <c r="C24" s="80" t="s">
        <v>478</v>
      </c>
      <c r="D24" s="101" t="s">
        <v>462</v>
      </c>
      <c r="E24" s="102">
        <v>1</v>
      </c>
      <c r="F24" s="22">
        <v>1352000</v>
      </c>
      <c r="G24" s="22">
        <v>384000</v>
      </c>
      <c r="H24" s="22">
        <v>384000</v>
      </c>
      <c r="I24" s="22"/>
      <c r="J24" s="22"/>
      <c r="K24" s="22"/>
      <c r="L24" s="22"/>
      <c r="M24" s="22"/>
      <c r="N24" s="22"/>
      <c r="O24" s="22"/>
      <c r="P24" s="22"/>
      <c r="Q24" s="22"/>
    </row>
    <row r="25" ht="21" customHeight="1" spans="1:17">
      <c r="A25" s="103" t="s">
        <v>245</v>
      </c>
      <c r="B25" s="80" t="s">
        <v>475</v>
      </c>
      <c r="C25" s="80" t="s">
        <v>476</v>
      </c>
      <c r="D25" s="101" t="s">
        <v>462</v>
      </c>
      <c r="E25" s="102">
        <v>1</v>
      </c>
      <c r="F25" s="22">
        <v>334934.43</v>
      </c>
      <c r="G25" s="22">
        <v>334934.43</v>
      </c>
      <c r="H25" s="22">
        <v>334934.43</v>
      </c>
      <c r="I25" s="22"/>
      <c r="J25" s="22"/>
      <c r="K25" s="22"/>
      <c r="L25" s="22"/>
      <c r="M25" s="22"/>
      <c r="N25" s="22"/>
      <c r="O25" s="22"/>
      <c r="P25" s="22"/>
      <c r="Q25" s="22"/>
    </row>
    <row r="26" ht="21" customHeight="1" spans="1:17">
      <c r="A26" s="103" t="s">
        <v>245</v>
      </c>
      <c r="B26" s="80" t="s">
        <v>475</v>
      </c>
      <c r="C26" s="80" t="s">
        <v>479</v>
      </c>
      <c r="D26" s="101" t="s">
        <v>462</v>
      </c>
      <c r="E26" s="102">
        <v>1</v>
      </c>
      <c r="F26" s="22">
        <v>763515.57</v>
      </c>
      <c r="G26" s="22">
        <v>31215.57</v>
      </c>
      <c r="H26" s="22">
        <v>31215.57</v>
      </c>
      <c r="I26" s="22"/>
      <c r="J26" s="22"/>
      <c r="K26" s="22"/>
      <c r="L26" s="22"/>
      <c r="M26" s="22"/>
      <c r="N26" s="22"/>
      <c r="O26" s="22"/>
      <c r="P26" s="22"/>
      <c r="Q26" s="22"/>
    </row>
    <row r="27" ht="21" customHeight="1" spans="1:17">
      <c r="A27" s="103" t="s">
        <v>229</v>
      </c>
      <c r="B27" s="80" t="s">
        <v>477</v>
      </c>
      <c r="C27" s="80" t="s">
        <v>478</v>
      </c>
      <c r="D27" s="101" t="s">
        <v>462</v>
      </c>
      <c r="E27" s="102">
        <v>1</v>
      </c>
      <c r="F27" s="22">
        <v>100000</v>
      </c>
      <c r="G27" s="22">
        <v>100000</v>
      </c>
      <c r="H27" s="22"/>
      <c r="I27" s="22"/>
      <c r="J27" s="22"/>
      <c r="K27" s="22"/>
      <c r="L27" s="22">
        <v>100000</v>
      </c>
      <c r="M27" s="22"/>
      <c r="N27" s="22"/>
      <c r="O27" s="22"/>
      <c r="P27" s="22"/>
      <c r="Q27" s="22">
        <v>100000</v>
      </c>
    </row>
    <row r="28" ht="21" customHeight="1" spans="1:17">
      <c r="A28" s="103" t="s">
        <v>229</v>
      </c>
      <c r="B28" s="80" t="s">
        <v>477</v>
      </c>
      <c r="C28" s="80" t="s">
        <v>478</v>
      </c>
      <c r="D28" s="101" t="s">
        <v>462</v>
      </c>
      <c r="E28" s="102">
        <v>1</v>
      </c>
      <c r="F28" s="22">
        <v>620000</v>
      </c>
      <c r="G28" s="22">
        <v>140000</v>
      </c>
      <c r="H28" s="22"/>
      <c r="I28" s="22"/>
      <c r="J28" s="22"/>
      <c r="K28" s="22"/>
      <c r="L28" s="22">
        <v>140000</v>
      </c>
      <c r="M28" s="22"/>
      <c r="N28" s="22"/>
      <c r="O28" s="22"/>
      <c r="P28" s="22"/>
      <c r="Q28" s="22">
        <v>140000</v>
      </c>
    </row>
    <row r="29" ht="21" customHeight="1" spans="1:17">
      <c r="A29" s="103" t="s">
        <v>229</v>
      </c>
      <c r="B29" s="80" t="s">
        <v>475</v>
      </c>
      <c r="C29" s="80" t="s">
        <v>476</v>
      </c>
      <c r="D29" s="101" t="s">
        <v>462</v>
      </c>
      <c r="E29" s="102">
        <v>1</v>
      </c>
      <c r="F29" s="22">
        <v>1256100</v>
      </c>
      <c r="G29" s="22">
        <v>418700</v>
      </c>
      <c r="H29" s="22"/>
      <c r="I29" s="22"/>
      <c r="J29" s="22"/>
      <c r="K29" s="22"/>
      <c r="L29" s="22">
        <v>418700</v>
      </c>
      <c r="M29" s="22"/>
      <c r="N29" s="22"/>
      <c r="O29" s="22"/>
      <c r="P29" s="22"/>
      <c r="Q29" s="22">
        <v>418700</v>
      </c>
    </row>
    <row r="30" ht="21" customHeight="1" spans="1:17">
      <c r="A30" s="82" t="s">
        <v>99</v>
      </c>
      <c r="B30" s="83"/>
      <c r="C30" s="83"/>
      <c r="D30" s="83"/>
      <c r="E30" s="99"/>
      <c r="F30" s="22">
        <v>9691410</v>
      </c>
      <c r="G30" s="22">
        <v>3271410</v>
      </c>
      <c r="H30" s="22">
        <v>1339900.57</v>
      </c>
      <c r="I30" s="22"/>
      <c r="J30" s="22"/>
      <c r="K30" s="22"/>
      <c r="L30" s="22">
        <v>1931509.43</v>
      </c>
      <c r="M30" s="22"/>
      <c r="N30" s="22"/>
      <c r="O30" s="22"/>
      <c r="P30" s="22"/>
      <c r="Q30" s="22">
        <v>1931509.43</v>
      </c>
    </row>
  </sheetData>
  <mergeCells count="16">
    <mergeCell ref="A2:Q2"/>
    <mergeCell ref="A3:F3"/>
    <mergeCell ref="G4:Q4"/>
    <mergeCell ref="L5:Q5"/>
    <mergeCell ref="A30:E30"/>
    <mergeCell ref="A4:A6"/>
    <mergeCell ref="B4:B6"/>
    <mergeCell ref="C4:C6"/>
    <mergeCell ref="D4:D6"/>
    <mergeCell ref="E4:E6"/>
    <mergeCell ref="F4:F6"/>
    <mergeCell ref="G5:G6"/>
    <mergeCell ref="H5:H6"/>
    <mergeCell ref="I5:I6"/>
    <mergeCell ref="J5:J6"/>
    <mergeCell ref="K5:K6"/>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N11"/>
  <sheetViews>
    <sheetView showZeros="0" workbookViewId="0">
      <selection activeCell="A11" sqref="$A11:$XFD11"/>
    </sheetView>
  </sheetViews>
  <sheetFormatPr defaultColWidth="9.13636363636364" defaultRowHeight="14.25" customHeight="1"/>
  <cols>
    <col min="1" max="1" width="31.4181818181818" customWidth="1"/>
    <col min="2" max="2" width="21.7090909090909" customWidth="1"/>
    <col min="3" max="3" width="26.7090909090909" customWidth="1"/>
    <col min="4" max="14" width="16.6" customWidth="1"/>
  </cols>
  <sheetData>
    <row r="1" ht="13.5" customHeight="1" spans="1:14">
      <c r="A1" s="64"/>
      <c r="B1" s="64"/>
      <c r="C1" s="64"/>
      <c r="D1" s="64"/>
      <c r="E1" s="64"/>
      <c r="F1" s="64"/>
      <c r="G1" s="64"/>
      <c r="H1" s="69"/>
      <c r="I1" s="64"/>
      <c r="J1" s="64"/>
      <c r="K1" s="64"/>
      <c r="L1" s="57"/>
      <c r="M1" s="85"/>
      <c r="N1" s="86" t="s">
        <v>480</v>
      </c>
    </row>
    <row r="2" ht="27.75" customHeight="1" spans="1:14">
      <c r="A2" s="60" t="s">
        <v>481</v>
      </c>
      <c r="B2" s="70"/>
      <c r="C2" s="70"/>
      <c r="D2" s="70"/>
      <c r="E2" s="70"/>
      <c r="F2" s="70"/>
      <c r="G2" s="70"/>
      <c r="H2" s="71"/>
      <c r="I2" s="70"/>
      <c r="J2" s="70"/>
      <c r="K2" s="70"/>
      <c r="L2" s="49"/>
      <c r="M2" s="71"/>
      <c r="N2" s="70"/>
    </row>
    <row r="3" ht="18.75" customHeight="1" spans="1:14">
      <c r="A3" s="61" t="str">
        <f>"单位名称："&amp;"云南省工会共青团妇联干部学校"</f>
        <v>单位名称：云南省工会共青团妇联干部学校</v>
      </c>
      <c r="B3" s="62"/>
      <c r="C3" s="62"/>
      <c r="D3" s="62"/>
      <c r="E3" s="62"/>
      <c r="F3" s="62"/>
      <c r="G3" s="62"/>
      <c r="H3" s="69"/>
      <c r="I3" s="64"/>
      <c r="J3" s="64"/>
      <c r="K3" s="64"/>
      <c r="L3" s="67"/>
      <c r="M3" s="87"/>
      <c r="N3" s="88" t="s">
        <v>124</v>
      </c>
    </row>
    <row r="4" ht="15.75" customHeight="1" spans="1:14">
      <c r="A4" s="9" t="s">
        <v>450</v>
      </c>
      <c r="B4" s="72" t="s">
        <v>482</v>
      </c>
      <c r="C4" s="72" t="s">
        <v>483</v>
      </c>
      <c r="D4" s="73" t="s">
        <v>140</v>
      </c>
      <c r="E4" s="73"/>
      <c r="F4" s="73"/>
      <c r="G4" s="73"/>
      <c r="H4" s="74"/>
      <c r="I4" s="73"/>
      <c r="J4" s="73"/>
      <c r="K4" s="73"/>
      <c r="L4" s="89"/>
      <c r="M4" s="74"/>
      <c r="N4" s="90"/>
    </row>
    <row r="5" ht="17.25" customHeight="1" spans="1:14">
      <c r="A5" s="14"/>
      <c r="B5" s="75"/>
      <c r="C5" s="75"/>
      <c r="D5" s="75" t="s">
        <v>30</v>
      </c>
      <c r="E5" s="75" t="s">
        <v>33</v>
      </c>
      <c r="F5" s="75" t="s">
        <v>456</v>
      </c>
      <c r="G5" s="75" t="s">
        <v>457</v>
      </c>
      <c r="H5" s="76" t="s">
        <v>458</v>
      </c>
      <c r="I5" s="91" t="s">
        <v>459</v>
      </c>
      <c r="J5" s="91"/>
      <c r="K5" s="91"/>
      <c r="L5" s="92"/>
      <c r="M5" s="93"/>
      <c r="N5" s="77"/>
    </row>
    <row r="6" ht="54" customHeight="1" spans="1:14">
      <c r="A6" s="17"/>
      <c r="B6" s="77"/>
      <c r="C6" s="77"/>
      <c r="D6" s="77"/>
      <c r="E6" s="77"/>
      <c r="F6" s="77"/>
      <c r="G6" s="77"/>
      <c r="H6" s="78"/>
      <c r="I6" s="77" t="s">
        <v>32</v>
      </c>
      <c r="J6" s="77" t="s">
        <v>43</v>
      </c>
      <c r="K6" s="77" t="s">
        <v>147</v>
      </c>
      <c r="L6" s="94" t="s">
        <v>39</v>
      </c>
      <c r="M6" s="78" t="s">
        <v>40</v>
      </c>
      <c r="N6" s="77" t="s">
        <v>41</v>
      </c>
    </row>
    <row r="7" ht="15" customHeight="1" spans="1:14">
      <c r="A7" s="17">
        <v>1</v>
      </c>
      <c r="B7" s="77">
        <v>2</v>
      </c>
      <c r="C7" s="77">
        <v>3</v>
      </c>
      <c r="D7" s="78">
        <v>4</v>
      </c>
      <c r="E7" s="78">
        <v>5</v>
      </c>
      <c r="F7" s="78">
        <v>6</v>
      </c>
      <c r="G7" s="78">
        <v>7</v>
      </c>
      <c r="H7" s="78">
        <v>8</v>
      </c>
      <c r="I7" s="78">
        <v>9</v>
      </c>
      <c r="J7" s="78">
        <v>10</v>
      </c>
      <c r="K7" s="78">
        <v>11</v>
      </c>
      <c r="L7" s="78">
        <v>12</v>
      </c>
      <c r="M7" s="78">
        <v>13</v>
      </c>
      <c r="N7" s="78">
        <v>14</v>
      </c>
    </row>
    <row r="8" ht="21" customHeight="1" spans="1:14">
      <c r="A8" s="79"/>
      <c r="B8" s="80"/>
      <c r="C8" s="80"/>
      <c r="D8" s="81"/>
      <c r="E8" s="81"/>
      <c r="F8" s="81"/>
      <c r="G8" s="81"/>
      <c r="H8" s="81"/>
      <c r="I8" s="81"/>
      <c r="J8" s="81"/>
      <c r="K8" s="81"/>
      <c r="L8" s="95"/>
      <c r="M8" s="81"/>
      <c r="N8" s="81"/>
    </row>
    <row r="9" ht="21" customHeight="1" spans="1:14">
      <c r="A9" s="79"/>
      <c r="B9" s="80"/>
      <c r="C9" s="80"/>
      <c r="D9" s="81"/>
      <c r="E9" s="81"/>
      <c r="F9" s="81"/>
      <c r="G9" s="81"/>
      <c r="H9" s="81"/>
      <c r="I9" s="81"/>
      <c r="J9" s="81"/>
      <c r="K9" s="81"/>
      <c r="L9" s="95"/>
      <c r="M9" s="81"/>
      <c r="N9" s="81"/>
    </row>
    <row r="10" ht="21" customHeight="1" spans="1:14">
      <c r="A10" s="82" t="s">
        <v>99</v>
      </c>
      <c r="B10" s="83"/>
      <c r="C10" s="84"/>
      <c r="D10" s="81"/>
      <c r="E10" s="81"/>
      <c r="F10" s="81"/>
      <c r="G10" s="81"/>
      <c r="H10" s="81"/>
      <c r="I10" s="81"/>
      <c r="J10" s="81"/>
      <c r="K10" s="81"/>
      <c r="L10" s="95"/>
      <c r="M10" s="81"/>
      <c r="N10" s="81"/>
    </row>
    <row r="11" s="27" customFormat="1" customHeight="1" spans="1:5">
      <c r="A11" s="34" t="s">
        <v>484</v>
      </c>
      <c r="B11" s="35"/>
      <c r="C11" s="35"/>
      <c r="D11" s="35"/>
      <c r="E11" s="35"/>
    </row>
  </sheetData>
  <mergeCells count="14">
    <mergeCell ref="A2:N2"/>
    <mergeCell ref="A3:C3"/>
    <mergeCell ref="D4:N4"/>
    <mergeCell ref="I5:N5"/>
    <mergeCell ref="A10:C10"/>
    <mergeCell ref="A11:E11"/>
    <mergeCell ref="A4:A6"/>
    <mergeCell ref="B4:B6"/>
    <mergeCell ref="C4:C6"/>
    <mergeCell ref="D5:D6"/>
    <mergeCell ref="E5:E6"/>
    <mergeCell ref="F5:F6"/>
    <mergeCell ref="G5:G6"/>
    <mergeCell ref="H5:H6"/>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X9"/>
  <sheetViews>
    <sheetView showZeros="0" workbookViewId="0">
      <selection activeCell="A9" sqref="$A9:$XFD9"/>
    </sheetView>
  </sheetViews>
  <sheetFormatPr defaultColWidth="9.13636363636364" defaultRowHeight="14.25" customHeight="1"/>
  <cols>
    <col min="1" max="1" width="31.8636363636364" customWidth="1"/>
    <col min="2" max="15" width="17.1727272727273" customWidth="1"/>
    <col min="16" max="22" width="17.0272727272727" customWidth="1"/>
    <col min="23" max="23" width="17" customWidth="1"/>
    <col min="24" max="24" width="17.0272727272727" customWidth="1"/>
  </cols>
  <sheetData>
    <row r="1" ht="13.5" customHeight="1" spans="4:24">
      <c r="D1" s="59"/>
      <c r="W1" s="57"/>
      <c r="X1" s="57" t="s">
        <v>485</v>
      </c>
    </row>
    <row r="2" ht="27.75" customHeight="1" spans="1:24">
      <c r="A2" s="60" t="s">
        <v>486</v>
      </c>
      <c r="B2" s="28"/>
      <c r="C2" s="28"/>
      <c r="D2" s="28"/>
      <c r="E2" s="28"/>
      <c r="F2" s="28"/>
      <c r="G2" s="28"/>
      <c r="H2" s="28"/>
      <c r="I2" s="28"/>
      <c r="J2" s="28"/>
      <c r="K2" s="28"/>
      <c r="L2" s="28"/>
      <c r="M2" s="28"/>
      <c r="N2" s="28"/>
      <c r="O2" s="28"/>
      <c r="P2" s="28"/>
      <c r="Q2" s="28"/>
      <c r="R2" s="28"/>
      <c r="S2" s="28"/>
      <c r="T2" s="28"/>
      <c r="U2" s="28"/>
      <c r="V2" s="28"/>
      <c r="W2" s="28"/>
      <c r="X2" s="28"/>
    </row>
    <row r="3" ht="18" customHeight="1" spans="1:24">
      <c r="A3" s="61" t="str">
        <f>"单位名称："&amp;"云南省工会共青团妇联干部学校"</f>
        <v>单位名称：云南省工会共青团妇联干部学校</v>
      </c>
      <c r="B3" s="62"/>
      <c r="C3" s="62"/>
      <c r="D3" s="63"/>
      <c r="E3" s="64"/>
      <c r="F3" s="64"/>
      <c r="G3" s="64"/>
      <c r="H3" s="64"/>
      <c r="I3" s="64"/>
      <c r="W3" s="67"/>
      <c r="X3" s="67" t="s">
        <v>124</v>
      </c>
    </row>
    <row r="4" ht="19.5" customHeight="1" spans="1:24">
      <c r="A4" s="15" t="s">
        <v>487</v>
      </c>
      <c r="B4" s="10" t="s">
        <v>140</v>
      </c>
      <c r="C4" s="11"/>
      <c r="D4" s="11"/>
      <c r="E4" s="65" t="s">
        <v>488</v>
      </c>
      <c r="F4" s="65"/>
      <c r="G4" s="65"/>
      <c r="H4" s="65"/>
      <c r="I4" s="65"/>
      <c r="J4" s="65"/>
      <c r="K4" s="65"/>
      <c r="L4" s="65"/>
      <c r="M4" s="65"/>
      <c r="N4" s="65"/>
      <c r="O4" s="65"/>
      <c r="P4" s="65"/>
      <c r="Q4" s="65"/>
      <c r="R4" s="65"/>
      <c r="S4" s="65"/>
      <c r="T4" s="65"/>
      <c r="U4" s="65"/>
      <c r="V4" s="65"/>
      <c r="W4" s="65"/>
      <c r="X4" s="65"/>
    </row>
    <row r="5" ht="40.5" customHeight="1" spans="1:24">
      <c r="A5" s="18"/>
      <c r="B5" s="29" t="s">
        <v>30</v>
      </c>
      <c r="C5" s="9" t="s">
        <v>33</v>
      </c>
      <c r="D5" s="66" t="s">
        <v>489</v>
      </c>
      <c r="E5" s="65" t="s">
        <v>490</v>
      </c>
      <c r="F5" s="65" t="s">
        <v>491</v>
      </c>
      <c r="G5" s="65" t="s">
        <v>492</v>
      </c>
      <c r="H5" s="65" t="s">
        <v>493</v>
      </c>
      <c r="I5" s="65" t="s">
        <v>494</v>
      </c>
      <c r="J5" s="65" t="s">
        <v>495</v>
      </c>
      <c r="K5" s="65" t="s">
        <v>496</v>
      </c>
      <c r="L5" s="65" t="s">
        <v>497</v>
      </c>
      <c r="M5" s="65" t="s">
        <v>498</v>
      </c>
      <c r="N5" s="65" t="s">
        <v>499</v>
      </c>
      <c r="O5" s="65" t="s">
        <v>500</v>
      </c>
      <c r="P5" s="65" t="s">
        <v>501</v>
      </c>
      <c r="Q5" s="65" t="s">
        <v>502</v>
      </c>
      <c r="R5" s="65" t="s">
        <v>503</v>
      </c>
      <c r="S5" s="65" t="s">
        <v>504</v>
      </c>
      <c r="T5" s="65" t="s">
        <v>505</v>
      </c>
      <c r="U5" s="65" t="s">
        <v>506</v>
      </c>
      <c r="V5" s="65" t="s">
        <v>507</v>
      </c>
      <c r="W5" s="65" t="s">
        <v>508</v>
      </c>
      <c r="X5" s="65" t="s">
        <v>509</v>
      </c>
    </row>
    <row r="6" ht="19.5" customHeight="1" spans="1:24">
      <c r="A6" s="65">
        <v>1</v>
      </c>
      <c r="B6" s="65">
        <v>2</v>
      </c>
      <c r="C6" s="65">
        <v>3</v>
      </c>
      <c r="D6" s="10">
        <v>4</v>
      </c>
      <c r="E6" s="65">
        <v>5</v>
      </c>
      <c r="F6" s="65">
        <v>6</v>
      </c>
      <c r="G6" s="65">
        <v>7</v>
      </c>
      <c r="H6" s="10">
        <v>8</v>
      </c>
      <c r="I6" s="65">
        <v>9</v>
      </c>
      <c r="J6" s="65">
        <v>10</v>
      </c>
      <c r="K6" s="65">
        <v>11</v>
      </c>
      <c r="L6" s="10">
        <v>12</v>
      </c>
      <c r="M6" s="65">
        <v>13</v>
      </c>
      <c r="N6" s="65">
        <v>14</v>
      </c>
      <c r="O6" s="65">
        <v>15</v>
      </c>
      <c r="P6" s="10">
        <v>16</v>
      </c>
      <c r="Q6" s="65">
        <v>17</v>
      </c>
      <c r="R6" s="65">
        <v>18</v>
      </c>
      <c r="S6" s="65">
        <v>19</v>
      </c>
      <c r="T6" s="10">
        <v>20</v>
      </c>
      <c r="U6" s="10">
        <v>21</v>
      </c>
      <c r="V6" s="10">
        <v>22</v>
      </c>
      <c r="W6" s="65">
        <v>23</v>
      </c>
      <c r="X6" s="65">
        <v>24</v>
      </c>
    </row>
    <row r="7" ht="28.4" customHeight="1" spans="1:24">
      <c r="A7" s="30"/>
      <c r="B7" s="22"/>
      <c r="C7" s="22"/>
      <c r="D7" s="22"/>
      <c r="E7" s="22"/>
      <c r="F7" s="22"/>
      <c r="G7" s="22"/>
      <c r="H7" s="22"/>
      <c r="I7" s="22"/>
      <c r="J7" s="22"/>
      <c r="K7" s="22"/>
      <c r="L7" s="22"/>
      <c r="M7" s="22"/>
      <c r="N7" s="22"/>
      <c r="O7" s="22"/>
      <c r="P7" s="22"/>
      <c r="Q7" s="22"/>
      <c r="R7" s="22"/>
      <c r="S7" s="22"/>
      <c r="T7" s="22"/>
      <c r="U7" s="22"/>
      <c r="V7" s="22"/>
      <c r="W7" s="68"/>
      <c r="X7" s="22"/>
    </row>
    <row r="8" ht="29.9" customHeight="1" spans="1:24">
      <c r="A8" s="30"/>
      <c r="B8" s="22"/>
      <c r="C8" s="22"/>
      <c r="D8" s="22"/>
      <c r="E8" s="22"/>
      <c r="F8" s="22"/>
      <c r="G8" s="22"/>
      <c r="H8" s="22"/>
      <c r="I8" s="22"/>
      <c r="J8" s="22"/>
      <c r="K8" s="22"/>
      <c r="L8" s="22"/>
      <c r="M8" s="22"/>
      <c r="N8" s="22"/>
      <c r="O8" s="22"/>
      <c r="P8" s="22"/>
      <c r="Q8" s="22"/>
      <c r="R8" s="22"/>
      <c r="S8" s="22"/>
      <c r="T8" s="22"/>
      <c r="U8" s="22"/>
      <c r="V8" s="22"/>
      <c r="W8" s="68"/>
      <c r="X8" s="22"/>
    </row>
    <row r="9" s="27" customFormat="1" customHeight="1" spans="1:6">
      <c r="A9" s="34" t="s">
        <v>510</v>
      </c>
      <c r="B9" s="35"/>
      <c r="C9" s="35"/>
      <c r="D9" s="35"/>
      <c r="E9" s="35"/>
      <c r="F9" s="35"/>
    </row>
  </sheetData>
  <mergeCells count="6">
    <mergeCell ref="A2:X2"/>
    <mergeCell ref="A3:I3"/>
    <mergeCell ref="B4:D4"/>
    <mergeCell ref="E4:X4"/>
    <mergeCell ref="A9:F9"/>
    <mergeCell ref="A4:A5"/>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8"/>
  <sheetViews>
    <sheetView showZeros="0" workbookViewId="0">
      <selection activeCell="A8" sqref="$A8:$XFD8"/>
    </sheetView>
  </sheetViews>
  <sheetFormatPr defaultColWidth="9.13636363636364" defaultRowHeight="12" customHeight="1" outlineLevelRow="7"/>
  <cols>
    <col min="1" max="1" width="28.9636363636364" customWidth="1"/>
    <col min="2" max="2" width="29" customWidth="1"/>
    <col min="3" max="3" width="16.3090909090909" customWidth="1"/>
    <col min="4" max="4" width="15.6" customWidth="1"/>
    <col min="5" max="5" width="23.5727272727273" customWidth="1"/>
    <col min="6" max="6" width="11.2818181818182" customWidth="1"/>
    <col min="7" max="7" width="14.8818181818182" customWidth="1"/>
    <col min="8" max="8" width="10.8818181818182" customWidth="1"/>
    <col min="9" max="9" width="13.4181818181818" customWidth="1"/>
    <col min="10" max="10" width="38.6727272727273" customWidth="1"/>
  </cols>
  <sheetData>
    <row r="1" customHeight="1" spans="10:10">
      <c r="J1" s="57" t="s">
        <v>511</v>
      </c>
    </row>
    <row r="2" ht="28.5" customHeight="1" spans="1:10">
      <c r="A2" s="48" t="s">
        <v>512</v>
      </c>
      <c r="B2" s="28"/>
      <c r="C2" s="28"/>
      <c r="D2" s="28"/>
      <c r="E2" s="28"/>
      <c r="F2" s="49"/>
      <c r="G2" s="28"/>
      <c r="H2" s="49"/>
      <c r="I2" s="49"/>
      <c r="J2" s="28"/>
    </row>
    <row r="3" ht="17.25" customHeight="1" spans="1:1">
      <c r="A3" s="4" t="str">
        <f>"单位名称："&amp;"云南省工会共青团妇联干部学校"</f>
        <v>单位名称：云南省工会共青团妇联干部学校</v>
      </c>
    </row>
    <row r="4" ht="44.25" customHeight="1" spans="1:10">
      <c r="A4" s="50" t="s">
        <v>260</v>
      </c>
      <c r="B4" s="50" t="s">
        <v>261</v>
      </c>
      <c r="C4" s="50" t="s">
        <v>262</v>
      </c>
      <c r="D4" s="50" t="s">
        <v>263</v>
      </c>
      <c r="E4" s="50" t="s">
        <v>264</v>
      </c>
      <c r="F4" s="51" t="s">
        <v>265</v>
      </c>
      <c r="G4" s="50" t="s">
        <v>266</v>
      </c>
      <c r="H4" s="51" t="s">
        <v>267</v>
      </c>
      <c r="I4" s="51" t="s">
        <v>268</v>
      </c>
      <c r="J4" s="50" t="s">
        <v>269</v>
      </c>
    </row>
    <row r="5" ht="14.25" customHeight="1" spans="1:10">
      <c r="A5" s="50">
        <v>1</v>
      </c>
      <c r="B5" s="50">
        <v>2</v>
      </c>
      <c r="C5" s="50">
        <v>3</v>
      </c>
      <c r="D5" s="50">
        <v>4</v>
      </c>
      <c r="E5" s="50">
        <v>5</v>
      </c>
      <c r="F5" s="51">
        <v>6</v>
      </c>
      <c r="G5" s="50">
        <v>7</v>
      </c>
      <c r="H5" s="51">
        <v>8</v>
      </c>
      <c r="I5" s="51">
        <v>9</v>
      </c>
      <c r="J5" s="50">
        <v>10</v>
      </c>
    </row>
    <row r="6" ht="21.8" customHeight="1" spans="1:10">
      <c r="A6" s="52"/>
      <c r="B6" s="53"/>
      <c r="C6" s="53"/>
      <c r="D6" s="53"/>
      <c r="E6" s="54"/>
      <c r="F6" s="55"/>
      <c r="G6" s="54"/>
      <c r="H6" s="55"/>
      <c r="I6" s="55"/>
      <c r="J6" s="54"/>
    </row>
    <row r="7" ht="60.8" customHeight="1" spans="1:10">
      <c r="A7" s="52"/>
      <c r="B7" s="56"/>
      <c r="C7" s="56"/>
      <c r="D7" s="56"/>
      <c r="E7" s="52"/>
      <c r="F7" s="56"/>
      <c r="G7" s="52"/>
      <c r="H7" s="56"/>
      <c r="I7" s="56"/>
      <c r="J7" s="58"/>
    </row>
    <row r="8" s="27" customFormat="1" ht="14.25" customHeight="1" spans="1:6">
      <c r="A8" s="34" t="s">
        <v>510</v>
      </c>
      <c r="B8" s="35"/>
      <c r="C8" s="35"/>
      <c r="D8" s="35"/>
      <c r="E8" s="35"/>
      <c r="F8" s="35"/>
    </row>
  </sheetData>
  <mergeCells count="3">
    <mergeCell ref="A2:J2"/>
    <mergeCell ref="A3:H3"/>
    <mergeCell ref="A8:F8"/>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H11"/>
  <sheetViews>
    <sheetView showZeros="0" workbookViewId="0">
      <selection activeCell="A1" sqref="A1"/>
    </sheetView>
  </sheetViews>
  <sheetFormatPr defaultColWidth="8.85454545454546" defaultRowHeight="15" customHeight="1" outlineLevelCol="7"/>
  <cols>
    <col min="1" max="1" width="36.0272727272727" customWidth="1"/>
    <col min="2" max="2" width="19.7454545454545" customWidth="1"/>
    <col min="3" max="3" width="33.3090909090909" customWidth="1"/>
    <col min="4" max="4" width="34.7454545454545" customWidth="1"/>
    <col min="5" max="5" width="14.4545454545455" customWidth="1"/>
    <col min="6" max="6" width="17.1727272727273" customWidth="1"/>
    <col min="7" max="7" width="17.3090909090909" customWidth="1"/>
    <col min="8" max="8" width="28.3090909090909" customWidth="1"/>
  </cols>
  <sheetData>
    <row r="1" ht="18.75" customHeight="1" spans="1:8">
      <c r="A1" s="37"/>
      <c r="B1" s="37"/>
      <c r="C1" s="37"/>
      <c r="D1" s="37"/>
      <c r="E1" s="37"/>
      <c r="F1" s="37"/>
      <c r="G1" s="37"/>
      <c r="H1" s="38" t="s">
        <v>513</v>
      </c>
    </row>
    <row r="2" ht="30.65" customHeight="1" spans="1:8">
      <c r="A2" s="39" t="s">
        <v>514</v>
      </c>
      <c r="B2" s="39"/>
      <c r="C2" s="39"/>
      <c r="D2" s="39"/>
      <c r="E2" s="39"/>
      <c r="F2" s="39"/>
      <c r="G2" s="39"/>
      <c r="H2" s="39"/>
    </row>
    <row r="3" ht="18.75" customHeight="1" spans="1:8">
      <c r="A3" s="37" t="str">
        <f>"单位名称："&amp;"云南省工会共青团妇联干部学校"</f>
        <v>单位名称：云南省工会共青团妇联干部学校</v>
      </c>
      <c r="B3" s="37"/>
      <c r="C3" s="37"/>
      <c r="D3" s="37"/>
      <c r="E3" s="37"/>
      <c r="F3" s="37"/>
      <c r="G3" s="37"/>
      <c r="H3" s="37"/>
    </row>
    <row r="4" ht="18.75" customHeight="1" spans="1:8">
      <c r="A4" s="40" t="s">
        <v>133</v>
      </c>
      <c r="B4" s="40" t="s">
        <v>515</v>
      </c>
      <c r="C4" s="40" t="s">
        <v>516</v>
      </c>
      <c r="D4" s="40" t="s">
        <v>517</v>
      </c>
      <c r="E4" s="40" t="s">
        <v>518</v>
      </c>
      <c r="F4" s="40" t="s">
        <v>519</v>
      </c>
      <c r="G4" s="40"/>
      <c r="H4" s="40"/>
    </row>
    <row r="5" ht="18.75" customHeight="1" spans="1:8">
      <c r="A5" s="40"/>
      <c r="B5" s="40"/>
      <c r="C5" s="40"/>
      <c r="D5" s="40"/>
      <c r="E5" s="40"/>
      <c r="F5" s="40" t="s">
        <v>454</v>
      </c>
      <c r="G5" s="40" t="s">
        <v>520</v>
      </c>
      <c r="H5" s="40" t="s">
        <v>521</v>
      </c>
    </row>
    <row r="6" ht="18.75" customHeight="1" spans="1:8">
      <c r="A6" s="41" t="s">
        <v>116</v>
      </c>
      <c r="B6" s="41" t="s">
        <v>117</v>
      </c>
      <c r="C6" s="41" t="s">
        <v>118</v>
      </c>
      <c r="D6" s="41" t="s">
        <v>119</v>
      </c>
      <c r="E6" s="41" t="s">
        <v>120</v>
      </c>
      <c r="F6" s="41" t="s">
        <v>121</v>
      </c>
      <c r="G6" s="41" t="s">
        <v>522</v>
      </c>
      <c r="H6" s="41" t="s">
        <v>379</v>
      </c>
    </row>
    <row r="7" ht="29.9" customHeight="1" spans="1:8">
      <c r="A7" s="42" t="s">
        <v>45</v>
      </c>
      <c r="B7" s="42"/>
      <c r="C7" s="42"/>
      <c r="D7" s="42"/>
      <c r="E7" s="40"/>
      <c r="F7" s="43">
        <v>4</v>
      </c>
      <c r="G7" s="44"/>
      <c r="H7" s="44">
        <v>27990</v>
      </c>
    </row>
    <row r="8" ht="29.9" customHeight="1" spans="1:8">
      <c r="A8" s="45" t="s">
        <v>45</v>
      </c>
      <c r="B8" s="42" t="s">
        <v>523</v>
      </c>
      <c r="C8" s="42" t="s">
        <v>468</v>
      </c>
      <c r="D8" s="42" t="s">
        <v>524</v>
      </c>
      <c r="E8" s="40" t="s">
        <v>469</v>
      </c>
      <c r="F8" s="43">
        <v>3</v>
      </c>
      <c r="G8" s="44">
        <v>9000</v>
      </c>
      <c r="H8" s="44">
        <v>27000</v>
      </c>
    </row>
    <row r="9" ht="29.9" customHeight="1" spans="1:8">
      <c r="A9" s="45" t="s">
        <v>45</v>
      </c>
      <c r="B9" s="42" t="s">
        <v>523</v>
      </c>
      <c r="C9" s="42" t="s">
        <v>474</v>
      </c>
      <c r="D9" s="42" t="s">
        <v>473</v>
      </c>
      <c r="E9" s="40" t="s">
        <v>469</v>
      </c>
      <c r="F9" s="43">
        <v>1</v>
      </c>
      <c r="G9" s="44">
        <v>990</v>
      </c>
      <c r="H9" s="44">
        <v>990</v>
      </c>
    </row>
    <row r="10" ht="20.15" customHeight="1" spans="1:8">
      <c r="A10" s="40" t="s">
        <v>30</v>
      </c>
      <c r="B10" s="40"/>
      <c r="C10" s="40"/>
      <c r="D10" s="40"/>
      <c r="E10" s="40"/>
      <c r="F10" s="43">
        <v>4</v>
      </c>
      <c r="G10" s="44"/>
      <c r="H10" s="44">
        <v>27990</v>
      </c>
    </row>
    <row r="11" ht="19.5" customHeight="1" spans="1:8">
      <c r="A11" s="42" t="s">
        <v>525</v>
      </c>
      <c r="B11" s="42"/>
      <c r="C11" s="42"/>
      <c r="D11" s="42"/>
      <c r="E11" s="42"/>
      <c r="F11" s="46"/>
      <c r="G11" s="47"/>
      <c r="H11" s="47"/>
    </row>
  </sheetData>
  <mergeCells count="9">
    <mergeCell ref="A2:H2"/>
    <mergeCell ref="F4:H4"/>
    <mergeCell ref="A10:E10"/>
    <mergeCell ref="A11:H11"/>
    <mergeCell ref="A4:A5"/>
    <mergeCell ref="B4:B5"/>
    <mergeCell ref="C4:C5"/>
    <mergeCell ref="D4:D5"/>
    <mergeCell ref="E4:E5"/>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K11"/>
  <sheetViews>
    <sheetView showZeros="0" workbookViewId="0">
      <selection activeCell="A11" sqref="$A11:$XFD11"/>
    </sheetView>
  </sheetViews>
  <sheetFormatPr defaultColWidth="9.13636363636364" defaultRowHeight="14.25" customHeight="1"/>
  <cols>
    <col min="1" max="1" width="16.3090909090909" customWidth="1"/>
    <col min="2" max="2" width="29.0272727272727" customWidth="1"/>
    <col min="3" max="3" width="23.8545454545455" customWidth="1"/>
    <col min="4" max="7" width="19.6" customWidth="1"/>
    <col min="8" max="8" width="15.4181818181818" customWidth="1"/>
    <col min="9" max="11" width="19.6" customWidth="1"/>
  </cols>
  <sheetData>
    <row r="1" ht="13.5" customHeight="1" spans="4:11">
      <c r="D1" s="1"/>
      <c r="E1" s="1"/>
      <c r="F1" s="1"/>
      <c r="G1" s="1"/>
      <c r="K1" s="2" t="s">
        <v>526</v>
      </c>
    </row>
    <row r="2" ht="27.75" customHeight="1" spans="1:11">
      <c r="A2" s="28" t="s">
        <v>527</v>
      </c>
      <c r="B2" s="28"/>
      <c r="C2" s="28"/>
      <c r="D2" s="28"/>
      <c r="E2" s="28"/>
      <c r="F2" s="28"/>
      <c r="G2" s="28"/>
      <c r="H2" s="28"/>
      <c r="I2" s="28"/>
      <c r="J2" s="28"/>
      <c r="K2" s="28"/>
    </row>
    <row r="3" ht="13.5" customHeight="1" spans="1:11">
      <c r="A3" s="4" t="str">
        <f>"单位名称："&amp;"云南省工会共青团妇联干部学校"</f>
        <v>单位名称：云南省工会共青团妇联干部学校</v>
      </c>
      <c r="B3" s="5"/>
      <c r="C3" s="5"/>
      <c r="D3" s="5"/>
      <c r="E3" s="5"/>
      <c r="F3" s="5"/>
      <c r="G3" s="5"/>
      <c r="H3" s="6"/>
      <c r="I3" s="6"/>
      <c r="J3" s="6"/>
      <c r="K3" s="7" t="s">
        <v>124</v>
      </c>
    </row>
    <row r="4" ht="21.75" customHeight="1" spans="1:11">
      <c r="A4" s="8" t="s">
        <v>217</v>
      </c>
      <c r="B4" s="8" t="s">
        <v>135</v>
      </c>
      <c r="C4" s="8" t="s">
        <v>218</v>
      </c>
      <c r="D4" s="9" t="s">
        <v>136</v>
      </c>
      <c r="E4" s="9" t="s">
        <v>137</v>
      </c>
      <c r="F4" s="9" t="s">
        <v>138</v>
      </c>
      <c r="G4" s="9" t="s">
        <v>139</v>
      </c>
      <c r="H4" s="15" t="s">
        <v>30</v>
      </c>
      <c r="I4" s="10" t="s">
        <v>528</v>
      </c>
      <c r="J4" s="11"/>
      <c r="K4" s="12"/>
    </row>
    <row r="5" ht="21.75" customHeight="1" spans="1:11">
      <c r="A5" s="13"/>
      <c r="B5" s="13"/>
      <c r="C5" s="13"/>
      <c r="D5" s="14"/>
      <c r="E5" s="14"/>
      <c r="F5" s="14"/>
      <c r="G5" s="14"/>
      <c r="H5" s="29"/>
      <c r="I5" s="9" t="s">
        <v>33</v>
      </c>
      <c r="J5" s="9" t="s">
        <v>34</v>
      </c>
      <c r="K5" s="9" t="s">
        <v>35</v>
      </c>
    </row>
    <row r="6" ht="40.5" customHeight="1" spans="1:11">
      <c r="A6" s="16"/>
      <c r="B6" s="16"/>
      <c r="C6" s="16"/>
      <c r="D6" s="17"/>
      <c r="E6" s="17"/>
      <c r="F6" s="17"/>
      <c r="G6" s="17"/>
      <c r="H6" s="18"/>
      <c r="I6" s="17" t="s">
        <v>32</v>
      </c>
      <c r="J6" s="17"/>
      <c r="K6" s="17"/>
    </row>
    <row r="7" ht="15" customHeight="1" spans="1:11">
      <c r="A7" s="19">
        <v>1</v>
      </c>
      <c r="B7" s="19">
        <v>2</v>
      </c>
      <c r="C7" s="19">
        <v>3</v>
      </c>
      <c r="D7" s="19">
        <v>4</v>
      </c>
      <c r="E7" s="19">
        <v>5</v>
      </c>
      <c r="F7" s="19">
        <v>6</v>
      </c>
      <c r="G7" s="19">
        <v>7</v>
      </c>
      <c r="H7" s="19">
        <v>8</v>
      </c>
      <c r="I7" s="19">
        <v>9</v>
      </c>
      <c r="J7" s="36">
        <v>10</v>
      </c>
      <c r="K7" s="36">
        <v>11</v>
      </c>
    </row>
    <row r="8" ht="30.65" customHeight="1" spans="1:11">
      <c r="A8" s="30"/>
      <c r="B8" s="20"/>
      <c r="C8" s="30"/>
      <c r="D8" s="30"/>
      <c r="E8" s="30"/>
      <c r="F8" s="30"/>
      <c r="G8" s="30"/>
      <c r="H8" s="22"/>
      <c r="I8" s="22"/>
      <c r="J8" s="22"/>
      <c r="K8" s="22"/>
    </row>
    <row r="9" ht="30.65" customHeight="1" spans="1:11">
      <c r="A9" s="20"/>
      <c r="B9" s="20"/>
      <c r="C9" s="20"/>
      <c r="D9" s="20"/>
      <c r="E9" s="20"/>
      <c r="F9" s="20"/>
      <c r="G9" s="20"/>
      <c r="H9" s="22"/>
      <c r="I9" s="22"/>
      <c r="J9" s="22"/>
      <c r="K9" s="22"/>
    </row>
    <row r="10" ht="18.75" customHeight="1" spans="1:11">
      <c r="A10" s="31" t="s">
        <v>99</v>
      </c>
      <c r="B10" s="32"/>
      <c r="C10" s="32"/>
      <c r="D10" s="32"/>
      <c r="E10" s="32"/>
      <c r="F10" s="32"/>
      <c r="G10" s="33"/>
      <c r="H10" s="22"/>
      <c r="I10" s="22"/>
      <c r="J10" s="22"/>
      <c r="K10" s="22"/>
    </row>
    <row r="11" s="27" customFormat="1" customHeight="1" spans="1:6">
      <c r="A11" s="34" t="s">
        <v>529</v>
      </c>
      <c r="B11" s="35"/>
      <c r="C11" s="35"/>
      <c r="D11" s="35"/>
      <c r="E11" s="35"/>
      <c r="F11" s="35"/>
    </row>
  </sheetData>
  <mergeCells count="16">
    <mergeCell ref="A2:K2"/>
    <mergeCell ref="A3:G3"/>
    <mergeCell ref="I4:K4"/>
    <mergeCell ref="A10:G10"/>
    <mergeCell ref="A11:F11"/>
    <mergeCell ref="A4:A6"/>
    <mergeCell ref="B4:B6"/>
    <mergeCell ref="C4:C6"/>
    <mergeCell ref="D4:D6"/>
    <mergeCell ref="E4:E6"/>
    <mergeCell ref="F4:F6"/>
    <mergeCell ref="G4:G6"/>
    <mergeCell ref="H4:H6"/>
    <mergeCell ref="I5:I6"/>
    <mergeCell ref="J5:J6"/>
    <mergeCell ref="K5:K6"/>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14"/>
  <sheetViews>
    <sheetView showZeros="0" topLeftCell="B4" workbookViewId="0">
      <selection activeCell="F18" sqref="F18"/>
    </sheetView>
  </sheetViews>
  <sheetFormatPr defaultColWidth="9.13636363636364" defaultRowHeight="14.25" customHeight="1" outlineLevelCol="6"/>
  <cols>
    <col min="1" max="1" width="37.7454545454545" customWidth="1"/>
    <col min="2" max="2" width="28" customWidth="1"/>
    <col min="3" max="3" width="37.6" customWidth="1"/>
    <col min="4" max="4" width="17.0272727272727" customWidth="1"/>
    <col min="5" max="7" width="27.0272727272727" customWidth="1"/>
  </cols>
  <sheetData>
    <row r="1" ht="13.5" customHeight="1" spans="4:7">
      <c r="D1" s="1"/>
      <c r="G1" s="2" t="s">
        <v>530</v>
      </c>
    </row>
    <row r="2" ht="27.75" customHeight="1" spans="1:7">
      <c r="A2" s="3" t="s">
        <v>531</v>
      </c>
      <c r="B2" s="3"/>
      <c r="C2" s="3"/>
      <c r="D2" s="3"/>
      <c r="E2" s="3"/>
      <c r="F2" s="3"/>
      <c r="G2" s="3"/>
    </row>
    <row r="3" ht="13.5" customHeight="1" spans="1:7">
      <c r="A3" s="4" t="str">
        <f>"单位名称："&amp;"云南省工会共青团妇联干部学校"</f>
        <v>单位名称：云南省工会共青团妇联干部学校</v>
      </c>
      <c r="B3" s="5"/>
      <c r="C3" s="5"/>
      <c r="D3" s="5"/>
      <c r="E3" s="6"/>
      <c r="F3" s="6"/>
      <c r="G3" s="7" t="s">
        <v>124</v>
      </c>
    </row>
    <row r="4" ht="21.75" customHeight="1" spans="1:7">
      <c r="A4" s="8" t="s">
        <v>218</v>
      </c>
      <c r="B4" s="8" t="s">
        <v>217</v>
      </c>
      <c r="C4" s="8" t="s">
        <v>135</v>
      </c>
      <c r="D4" s="9" t="s">
        <v>532</v>
      </c>
      <c r="E4" s="10" t="s">
        <v>33</v>
      </c>
      <c r="F4" s="11"/>
      <c r="G4" s="12"/>
    </row>
    <row r="5" ht="21.75" customHeight="1" spans="1:7">
      <c r="A5" s="13"/>
      <c r="B5" s="13"/>
      <c r="C5" s="13"/>
      <c r="D5" s="14"/>
      <c r="E5" s="15" t="s">
        <v>533</v>
      </c>
      <c r="F5" s="9" t="s">
        <v>534</v>
      </c>
      <c r="G5" s="9" t="s">
        <v>535</v>
      </c>
    </row>
    <row r="6" ht="40.5" customHeight="1" spans="1:7">
      <c r="A6" s="16"/>
      <c r="B6" s="16"/>
      <c r="C6" s="16"/>
      <c r="D6" s="17"/>
      <c r="E6" s="18"/>
      <c r="F6" s="17" t="s">
        <v>32</v>
      </c>
      <c r="G6" s="17"/>
    </row>
    <row r="7" ht="15" customHeight="1" spans="1:7">
      <c r="A7" s="19">
        <v>1</v>
      </c>
      <c r="B7" s="19">
        <v>2</v>
      </c>
      <c r="C7" s="19">
        <v>3</v>
      </c>
      <c r="D7" s="19">
        <v>4</v>
      </c>
      <c r="E7" s="19">
        <v>5</v>
      </c>
      <c r="F7" s="19">
        <v>6</v>
      </c>
      <c r="G7" s="19">
        <v>7</v>
      </c>
    </row>
    <row r="8" ht="29.9" customHeight="1" spans="1:7">
      <c r="A8" s="20" t="s">
        <v>45</v>
      </c>
      <c r="B8" s="21"/>
      <c r="C8" s="21"/>
      <c r="D8" s="20"/>
      <c r="E8" s="22">
        <v>2522232</v>
      </c>
      <c r="F8" s="22">
        <v>2522232</v>
      </c>
      <c r="G8" s="22">
        <v>2522232</v>
      </c>
    </row>
    <row r="9" ht="29.9" customHeight="1" spans="1:7">
      <c r="A9" s="20"/>
      <c r="B9" s="20" t="s">
        <v>536</v>
      </c>
      <c r="C9" s="20" t="s">
        <v>251</v>
      </c>
      <c r="D9" s="20" t="s">
        <v>537</v>
      </c>
      <c r="E9" s="22">
        <v>44232</v>
      </c>
      <c r="F9" s="22">
        <v>44232</v>
      </c>
      <c r="G9" s="22">
        <v>44232</v>
      </c>
    </row>
    <row r="10" ht="29.9" customHeight="1" spans="1:7">
      <c r="A10" s="23"/>
      <c r="B10" s="20" t="s">
        <v>538</v>
      </c>
      <c r="C10" s="20" t="s">
        <v>241</v>
      </c>
      <c r="D10" s="20" t="s">
        <v>537</v>
      </c>
      <c r="E10" s="22">
        <v>700000</v>
      </c>
      <c r="F10" s="22">
        <v>700000</v>
      </c>
      <c r="G10" s="22">
        <v>700000</v>
      </c>
    </row>
    <row r="11" ht="29.9" customHeight="1" spans="1:7">
      <c r="A11" s="23"/>
      <c r="B11" s="20" t="s">
        <v>538</v>
      </c>
      <c r="C11" s="20" t="s">
        <v>221</v>
      </c>
      <c r="D11" s="20" t="s">
        <v>537</v>
      </c>
      <c r="E11" s="22">
        <v>300000</v>
      </c>
      <c r="F11" s="22">
        <v>300000</v>
      </c>
      <c r="G11" s="22">
        <v>300000</v>
      </c>
    </row>
    <row r="12" ht="29.9" customHeight="1" spans="1:7">
      <c r="A12" s="23"/>
      <c r="B12" s="20" t="s">
        <v>538</v>
      </c>
      <c r="C12" s="20" t="s">
        <v>245</v>
      </c>
      <c r="D12" s="20" t="s">
        <v>537</v>
      </c>
      <c r="E12" s="22">
        <v>1050000</v>
      </c>
      <c r="F12" s="22">
        <v>1050000</v>
      </c>
      <c r="G12" s="22">
        <v>1050000</v>
      </c>
    </row>
    <row r="13" ht="29.9" customHeight="1" spans="1:7">
      <c r="A13" s="23"/>
      <c r="B13" s="20" t="s">
        <v>539</v>
      </c>
      <c r="C13" s="20" t="s">
        <v>236</v>
      </c>
      <c r="D13" s="20" t="s">
        <v>537</v>
      </c>
      <c r="E13" s="22">
        <v>428000</v>
      </c>
      <c r="F13" s="22">
        <v>428000</v>
      </c>
      <c r="G13" s="22">
        <v>428000</v>
      </c>
    </row>
    <row r="14" ht="18.75" customHeight="1" spans="1:7">
      <c r="A14" s="24" t="s">
        <v>30</v>
      </c>
      <c r="B14" s="25" t="s">
        <v>540</v>
      </c>
      <c r="C14" s="25"/>
      <c r="D14" s="26"/>
      <c r="E14" s="22">
        <v>2522232</v>
      </c>
      <c r="F14" s="22">
        <v>2522232</v>
      </c>
      <c r="G14" s="22">
        <v>2522232</v>
      </c>
    </row>
  </sheetData>
  <mergeCells count="11">
    <mergeCell ref="A2:G2"/>
    <mergeCell ref="A3:D3"/>
    <mergeCell ref="E4:G4"/>
    <mergeCell ref="A14:D14"/>
    <mergeCell ref="A4:A6"/>
    <mergeCell ref="B4:B6"/>
    <mergeCell ref="C4:C6"/>
    <mergeCell ref="D4:D6"/>
    <mergeCell ref="E5:E6"/>
    <mergeCell ref="F5:F6"/>
    <mergeCell ref="G5:G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S10"/>
  <sheetViews>
    <sheetView showZeros="0" workbookViewId="0">
      <selection activeCell="A1" sqref="A1"/>
    </sheetView>
  </sheetViews>
  <sheetFormatPr defaultColWidth="8" defaultRowHeight="14.25" customHeight="1"/>
  <cols>
    <col min="1" max="1" width="21.1363636363636" customWidth="1"/>
    <col min="2" max="2" width="35.2818181818182" customWidth="1"/>
    <col min="3" max="19" width="16.1727272727273" customWidth="1"/>
  </cols>
  <sheetData>
    <row r="1" ht="12" customHeight="1" spans="1:18">
      <c r="A1" s="154"/>
      <c r="J1" s="166"/>
      <c r="R1" s="2" t="s">
        <v>26</v>
      </c>
    </row>
    <row r="2" ht="36" customHeight="1" spans="1:19">
      <c r="A2" s="155" t="s">
        <v>27</v>
      </c>
      <c r="B2" s="28"/>
      <c r="C2" s="28"/>
      <c r="D2" s="28"/>
      <c r="E2" s="28"/>
      <c r="F2" s="28"/>
      <c r="G2" s="28"/>
      <c r="H2" s="28"/>
      <c r="I2" s="28"/>
      <c r="J2" s="49"/>
      <c r="K2" s="28"/>
      <c r="L2" s="28"/>
      <c r="M2" s="28"/>
      <c r="N2" s="28"/>
      <c r="O2" s="28"/>
      <c r="P2" s="28"/>
      <c r="Q2" s="28"/>
      <c r="R2" s="28"/>
      <c r="S2" s="28"/>
    </row>
    <row r="3" ht="20.25" customHeight="1" spans="1:19">
      <c r="A3" s="96" t="str">
        <f>"单位名称："&amp;"云南省工会共青团妇联干部学校"</f>
        <v>单位名称：云南省工会共青团妇联干部学校</v>
      </c>
      <c r="B3" s="6"/>
      <c r="C3" s="6"/>
      <c r="D3" s="6"/>
      <c r="E3" s="6"/>
      <c r="F3" s="6"/>
      <c r="G3" s="6"/>
      <c r="H3" s="6"/>
      <c r="I3" s="6"/>
      <c r="J3" s="167"/>
      <c r="K3" s="6"/>
      <c r="L3" s="6"/>
      <c r="M3" s="6"/>
      <c r="N3" s="7"/>
      <c r="O3" s="7"/>
      <c r="P3" s="7"/>
      <c r="Q3" s="7"/>
      <c r="R3" s="7" t="s">
        <v>2</v>
      </c>
      <c r="S3" s="7" t="s">
        <v>2</v>
      </c>
    </row>
    <row r="4" ht="18.75" customHeight="1" spans="1:19">
      <c r="A4" s="156" t="s">
        <v>28</v>
      </c>
      <c r="B4" s="157" t="s">
        <v>29</v>
      </c>
      <c r="C4" s="157" t="s">
        <v>30</v>
      </c>
      <c r="D4" s="158" t="s">
        <v>31</v>
      </c>
      <c r="E4" s="159"/>
      <c r="F4" s="159"/>
      <c r="G4" s="159"/>
      <c r="H4" s="159"/>
      <c r="I4" s="159"/>
      <c r="J4" s="168"/>
      <c r="K4" s="159"/>
      <c r="L4" s="159"/>
      <c r="M4" s="159"/>
      <c r="N4" s="169"/>
      <c r="O4" s="169" t="s">
        <v>20</v>
      </c>
      <c r="P4" s="169"/>
      <c r="Q4" s="169"/>
      <c r="R4" s="169"/>
      <c r="S4" s="169"/>
    </row>
    <row r="5" ht="18" customHeight="1" spans="1:19">
      <c r="A5" s="160"/>
      <c r="B5" s="161"/>
      <c r="C5" s="161"/>
      <c r="D5" s="161" t="s">
        <v>32</v>
      </c>
      <c r="E5" s="161" t="s">
        <v>33</v>
      </c>
      <c r="F5" s="161" t="s">
        <v>34</v>
      </c>
      <c r="G5" s="161" t="s">
        <v>35</v>
      </c>
      <c r="H5" s="161" t="s">
        <v>36</v>
      </c>
      <c r="I5" s="170" t="s">
        <v>37</v>
      </c>
      <c r="J5" s="171"/>
      <c r="K5" s="170" t="s">
        <v>38</v>
      </c>
      <c r="L5" s="170" t="s">
        <v>39</v>
      </c>
      <c r="M5" s="170" t="s">
        <v>40</v>
      </c>
      <c r="N5" s="172" t="s">
        <v>41</v>
      </c>
      <c r="O5" s="173" t="s">
        <v>32</v>
      </c>
      <c r="P5" s="173" t="s">
        <v>33</v>
      </c>
      <c r="Q5" s="173" t="s">
        <v>34</v>
      </c>
      <c r="R5" s="173" t="s">
        <v>35</v>
      </c>
      <c r="S5" s="173" t="s">
        <v>42</v>
      </c>
    </row>
    <row r="6" ht="29.25" customHeight="1" spans="1:19">
      <c r="A6" s="162"/>
      <c r="B6" s="163"/>
      <c r="C6" s="163"/>
      <c r="D6" s="163"/>
      <c r="E6" s="163"/>
      <c r="F6" s="163"/>
      <c r="G6" s="163"/>
      <c r="H6" s="163"/>
      <c r="I6" s="174" t="s">
        <v>32</v>
      </c>
      <c r="J6" s="174" t="s">
        <v>43</v>
      </c>
      <c r="K6" s="174" t="s">
        <v>38</v>
      </c>
      <c r="L6" s="174" t="s">
        <v>39</v>
      </c>
      <c r="M6" s="174" t="s">
        <v>40</v>
      </c>
      <c r="N6" s="174" t="s">
        <v>41</v>
      </c>
      <c r="O6" s="174"/>
      <c r="P6" s="174"/>
      <c r="Q6" s="174"/>
      <c r="R6" s="174"/>
      <c r="S6" s="174"/>
    </row>
    <row r="7" ht="16.5" customHeight="1" spans="1:19">
      <c r="A7" s="138">
        <v>1</v>
      </c>
      <c r="B7" s="19">
        <v>2</v>
      </c>
      <c r="C7" s="19">
        <v>3</v>
      </c>
      <c r="D7" s="19">
        <v>4</v>
      </c>
      <c r="E7" s="138">
        <v>5</v>
      </c>
      <c r="F7" s="19">
        <v>6</v>
      </c>
      <c r="G7" s="19">
        <v>7</v>
      </c>
      <c r="H7" s="138">
        <v>8</v>
      </c>
      <c r="I7" s="19">
        <v>9</v>
      </c>
      <c r="J7" s="36">
        <v>10</v>
      </c>
      <c r="K7" s="36">
        <v>11</v>
      </c>
      <c r="L7" s="175">
        <v>12</v>
      </c>
      <c r="M7" s="36">
        <v>13</v>
      </c>
      <c r="N7" s="36">
        <v>14</v>
      </c>
      <c r="O7" s="36">
        <v>15</v>
      </c>
      <c r="P7" s="36">
        <v>16</v>
      </c>
      <c r="Q7" s="36">
        <v>17</v>
      </c>
      <c r="R7" s="36">
        <v>18</v>
      </c>
      <c r="S7" s="36">
        <v>19</v>
      </c>
    </row>
    <row r="8" ht="31.4" customHeight="1" spans="1:19">
      <c r="A8" s="30" t="s">
        <v>44</v>
      </c>
      <c r="B8" s="30" t="s">
        <v>45</v>
      </c>
      <c r="C8" s="22">
        <v>27271809.52</v>
      </c>
      <c r="D8" s="128">
        <v>26571809.52</v>
      </c>
      <c r="E8" s="95">
        <v>9396674.07</v>
      </c>
      <c r="F8" s="95"/>
      <c r="G8" s="95"/>
      <c r="H8" s="95"/>
      <c r="I8" s="95">
        <v>17175135.45</v>
      </c>
      <c r="J8" s="95"/>
      <c r="K8" s="95"/>
      <c r="L8" s="95"/>
      <c r="M8" s="95"/>
      <c r="N8" s="95">
        <v>17175135.45</v>
      </c>
      <c r="O8" s="95">
        <v>700000</v>
      </c>
      <c r="P8" s="95"/>
      <c r="Q8" s="95"/>
      <c r="R8" s="95"/>
      <c r="S8" s="95">
        <v>700000</v>
      </c>
    </row>
    <row r="9" ht="31.4" customHeight="1" spans="1:19">
      <c r="A9" s="136" t="s">
        <v>46</v>
      </c>
      <c r="B9" s="136" t="s">
        <v>45</v>
      </c>
      <c r="C9" s="22">
        <v>27271809.52</v>
      </c>
      <c r="D9" s="128">
        <v>26571809.52</v>
      </c>
      <c r="E9" s="95">
        <v>9396674.07</v>
      </c>
      <c r="F9" s="95"/>
      <c r="G9" s="95"/>
      <c r="H9" s="95"/>
      <c r="I9" s="95">
        <v>17175135.45</v>
      </c>
      <c r="J9" s="95"/>
      <c r="K9" s="95"/>
      <c r="L9" s="95"/>
      <c r="M9" s="95"/>
      <c r="N9" s="95">
        <v>17175135.45</v>
      </c>
      <c r="O9" s="95">
        <v>700000</v>
      </c>
      <c r="P9" s="95"/>
      <c r="Q9" s="95"/>
      <c r="R9" s="95"/>
      <c r="S9" s="95">
        <v>700000</v>
      </c>
    </row>
    <row r="10" ht="16.5" customHeight="1" spans="1:19">
      <c r="A10" s="164" t="s">
        <v>30</v>
      </c>
      <c r="B10" s="165"/>
      <c r="C10" s="128">
        <v>27271809.52</v>
      </c>
      <c r="D10" s="128">
        <v>26571809.52</v>
      </c>
      <c r="E10" s="95">
        <v>9396674.07</v>
      </c>
      <c r="F10" s="95"/>
      <c r="G10" s="95"/>
      <c r="H10" s="95"/>
      <c r="I10" s="95">
        <v>17175135.45</v>
      </c>
      <c r="J10" s="95"/>
      <c r="K10" s="95"/>
      <c r="L10" s="95"/>
      <c r="M10" s="95"/>
      <c r="N10" s="95">
        <v>17175135.45</v>
      </c>
      <c r="O10" s="95">
        <v>700000</v>
      </c>
      <c r="P10" s="95"/>
      <c r="Q10" s="95"/>
      <c r="R10" s="95"/>
      <c r="S10" s="95">
        <v>700000</v>
      </c>
    </row>
  </sheetData>
  <mergeCells count="20">
    <mergeCell ref="R1:S1"/>
    <mergeCell ref="A2:S2"/>
    <mergeCell ref="A3:D3"/>
    <mergeCell ref="R3:S3"/>
    <mergeCell ref="D4:N4"/>
    <mergeCell ref="O4:S4"/>
    <mergeCell ref="I5:N5"/>
    <mergeCell ref="A4:A6"/>
    <mergeCell ref="B4:B6"/>
    <mergeCell ref="C4:C6"/>
    <mergeCell ref="D5:D6"/>
    <mergeCell ref="E5:E6"/>
    <mergeCell ref="F5:F6"/>
    <mergeCell ref="G5:G6"/>
    <mergeCell ref="H5:H6"/>
    <mergeCell ref="O5:O6"/>
    <mergeCell ref="P5:P6"/>
    <mergeCell ref="Q5:Q6"/>
    <mergeCell ref="R5:R6"/>
    <mergeCell ref="S5:S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O27"/>
  <sheetViews>
    <sheetView showZeros="0" topLeftCell="K13" workbookViewId="0">
      <selection activeCell="A1" sqref="A1"/>
    </sheetView>
  </sheetViews>
  <sheetFormatPr defaultColWidth="9.13636363636364" defaultRowHeight="14.25" customHeight="1"/>
  <cols>
    <col min="1" max="1" width="14.2818181818182" customWidth="1"/>
    <col min="2" max="2" width="32.5727272727273" customWidth="1"/>
    <col min="3" max="6" width="18.8545454545455" customWidth="1"/>
    <col min="7" max="7" width="21.2818181818182" customWidth="1"/>
    <col min="8" max="9" width="18.8545454545455" customWidth="1"/>
    <col min="10" max="10" width="17.8545454545455" customWidth="1"/>
    <col min="11" max="15" width="18.8545454545455" customWidth="1"/>
  </cols>
  <sheetData>
    <row r="1" ht="15.75" customHeight="1" spans="15:15">
      <c r="O1" s="59" t="s">
        <v>47</v>
      </c>
    </row>
    <row r="2" ht="28.5" customHeight="1" spans="1:15">
      <c r="A2" s="28" t="s">
        <v>48</v>
      </c>
      <c r="B2" s="28"/>
      <c r="C2" s="28"/>
      <c r="D2" s="28"/>
      <c r="E2" s="28"/>
      <c r="F2" s="28"/>
      <c r="G2" s="28"/>
      <c r="H2" s="28"/>
      <c r="I2" s="28"/>
      <c r="J2" s="28"/>
      <c r="K2" s="28"/>
      <c r="L2" s="28"/>
      <c r="M2" s="28"/>
      <c r="N2" s="28"/>
      <c r="O2" s="28"/>
    </row>
    <row r="3" ht="15" customHeight="1" spans="1:15">
      <c r="A3" s="106" t="str">
        <f>"单位名称："&amp;"云南省工会共青团妇联干部学校"</f>
        <v>单位名称：云南省工会共青团妇联干部学校</v>
      </c>
      <c r="B3" s="107"/>
      <c r="C3" s="62"/>
      <c r="D3" s="62"/>
      <c r="E3" s="62"/>
      <c r="F3" s="62"/>
      <c r="G3" s="6"/>
      <c r="H3" s="62"/>
      <c r="I3" s="62"/>
      <c r="J3" s="6"/>
      <c r="K3" s="62"/>
      <c r="L3" s="62"/>
      <c r="M3" s="6"/>
      <c r="N3" s="6"/>
      <c r="O3" s="108" t="s">
        <v>2</v>
      </c>
    </row>
    <row r="4" ht="18.75" customHeight="1" spans="1:15">
      <c r="A4" s="9" t="s">
        <v>49</v>
      </c>
      <c r="B4" s="9" t="s">
        <v>50</v>
      </c>
      <c r="C4" s="15" t="s">
        <v>30</v>
      </c>
      <c r="D4" s="65" t="s">
        <v>33</v>
      </c>
      <c r="E4" s="65"/>
      <c r="F4" s="65"/>
      <c r="G4" s="153" t="s">
        <v>34</v>
      </c>
      <c r="H4" s="9" t="s">
        <v>35</v>
      </c>
      <c r="I4" s="9" t="s">
        <v>51</v>
      </c>
      <c r="J4" s="10" t="s">
        <v>52</v>
      </c>
      <c r="K4" s="73" t="s">
        <v>53</v>
      </c>
      <c r="L4" s="73" t="s">
        <v>54</v>
      </c>
      <c r="M4" s="73" t="s">
        <v>55</v>
      </c>
      <c r="N4" s="73" t="s">
        <v>56</v>
      </c>
      <c r="O4" s="90" t="s">
        <v>57</v>
      </c>
    </row>
    <row r="5" ht="30" customHeight="1" spans="1:15">
      <c r="A5" s="18"/>
      <c r="B5" s="18"/>
      <c r="C5" s="18"/>
      <c r="D5" s="65" t="s">
        <v>32</v>
      </c>
      <c r="E5" s="65" t="s">
        <v>58</v>
      </c>
      <c r="F5" s="65" t="s">
        <v>59</v>
      </c>
      <c r="G5" s="18"/>
      <c r="H5" s="18"/>
      <c r="I5" s="18"/>
      <c r="J5" s="65" t="s">
        <v>32</v>
      </c>
      <c r="K5" s="94" t="s">
        <v>53</v>
      </c>
      <c r="L5" s="94" t="s">
        <v>54</v>
      </c>
      <c r="M5" s="94" t="s">
        <v>55</v>
      </c>
      <c r="N5" s="94" t="s">
        <v>56</v>
      </c>
      <c r="O5" s="94" t="s">
        <v>57</v>
      </c>
    </row>
    <row r="6" ht="16.5" customHeight="1" spans="1:15">
      <c r="A6" s="65">
        <v>1</v>
      </c>
      <c r="B6" s="65">
        <v>2</v>
      </c>
      <c r="C6" s="65">
        <v>3</v>
      </c>
      <c r="D6" s="65">
        <v>4</v>
      </c>
      <c r="E6" s="65">
        <v>5</v>
      </c>
      <c r="F6" s="65">
        <v>6</v>
      </c>
      <c r="G6" s="65">
        <v>7</v>
      </c>
      <c r="H6" s="51">
        <v>8</v>
      </c>
      <c r="I6" s="51">
        <v>9</v>
      </c>
      <c r="J6" s="51">
        <v>10</v>
      </c>
      <c r="K6" s="51">
        <v>11</v>
      </c>
      <c r="L6" s="51">
        <v>12</v>
      </c>
      <c r="M6" s="51">
        <v>13</v>
      </c>
      <c r="N6" s="51">
        <v>14</v>
      </c>
      <c r="O6" s="65">
        <v>15</v>
      </c>
    </row>
    <row r="7" ht="20.25" customHeight="1" spans="1:15">
      <c r="A7" s="30" t="s">
        <v>60</v>
      </c>
      <c r="B7" s="30" t="s">
        <v>61</v>
      </c>
      <c r="C7" s="128">
        <v>9222927.3</v>
      </c>
      <c r="D7" s="128">
        <v>4389356.87</v>
      </c>
      <c r="E7" s="128">
        <v>4389356.87</v>
      </c>
      <c r="F7" s="128"/>
      <c r="G7" s="95"/>
      <c r="H7" s="128"/>
      <c r="I7" s="128"/>
      <c r="J7" s="128">
        <v>4833570.43</v>
      </c>
      <c r="K7" s="128"/>
      <c r="L7" s="128"/>
      <c r="M7" s="95"/>
      <c r="N7" s="128"/>
      <c r="O7" s="128">
        <v>4833570.43</v>
      </c>
    </row>
    <row r="8" ht="20.25" customHeight="1" spans="1:15">
      <c r="A8" s="136" t="s">
        <v>62</v>
      </c>
      <c r="B8" s="136" t="s">
        <v>63</v>
      </c>
      <c r="C8" s="128">
        <v>9222927.3</v>
      </c>
      <c r="D8" s="128">
        <v>4389356.87</v>
      </c>
      <c r="E8" s="128">
        <v>4389356.87</v>
      </c>
      <c r="F8" s="128"/>
      <c r="G8" s="95"/>
      <c r="H8" s="128"/>
      <c r="I8" s="128"/>
      <c r="J8" s="128">
        <v>4833570.43</v>
      </c>
      <c r="K8" s="128"/>
      <c r="L8" s="128"/>
      <c r="M8" s="95"/>
      <c r="N8" s="128"/>
      <c r="O8" s="128">
        <v>4833570.43</v>
      </c>
    </row>
    <row r="9" ht="20.25" customHeight="1" spans="1:15">
      <c r="A9" s="137" t="s">
        <v>64</v>
      </c>
      <c r="B9" s="137" t="s">
        <v>65</v>
      </c>
      <c r="C9" s="128">
        <v>9222927.3</v>
      </c>
      <c r="D9" s="128">
        <v>4389356.87</v>
      </c>
      <c r="E9" s="128">
        <v>4389356.87</v>
      </c>
      <c r="F9" s="128"/>
      <c r="G9" s="95"/>
      <c r="H9" s="128"/>
      <c r="I9" s="128"/>
      <c r="J9" s="128">
        <v>4833570.43</v>
      </c>
      <c r="K9" s="128"/>
      <c r="L9" s="128"/>
      <c r="M9" s="95"/>
      <c r="N9" s="128"/>
      <c r="O9" s="128">
        <v>4833570.43</v>
      </c>
    </row>
    <row r="10" ht="20.25" customHeight="1" spans="1:15">
      <c r="A10" s="30" t="s">
        <v>66</v>
      </c>
      <c r="B10" s="30" t="s">
        <v>67</v>
      </c>
      <c r="C10" s="128">
        <v>13973297.02</v>
      </c>
      <c r="D10" s="128">
        <v>2522232</v>
      </c>
      <c r="E10" s="128"/>
      <c r="F10" s="128">
        <v>2522232</v>
      </c>
      <c r="G10" s="95"/>
      <c r="H10" s="128"/>
      <c r="I10" s="128"/>
      <c r="J10" s="128">
        <v>11451065.02</v>
      </c>
      <c r="K10" s="128"/>
      <c r="L10" s="128"/>
      <c r="M10" s="95"/>
      <c r="N10" s="128"/>
      <c r="O10" s="128">
        <v>11451065.02</v>
      </c>
    </row>
    <row r="11" ht="20.25" customHeight="1" spans="1:15">
      <c r="A11" s="136" t="s">
        <v>68</v>
      </c>
      <c r="B11" s="136" t="s">
        <v>69</v>
      </c>
      <c r="C11" s="128">
        <v>13973297.02</v>
      </c>
      <c r="D11" s="128">
        <v>2522232</v>
      </c>
      <c r="E11" s="128"/>
      <c r="F11" s="128">
        <v>2522232</v>
      </c>
      <c r="G11" s="95"/>
      <c r="H11" s="128"/>
      <c r="I11" s="128"/>
      <c r="J11" s="128">
        <v>11451065.02</v>
      </c>
      <c r="K11" s="128"/>
      <c r="L11" s="128"/>
      <c r="M11" s="95"/>
      <c r="N11" s="128"/>
      <c r="O11" s="128">
        <v>11451065.02</v>
      </c>
    </row>
    <row r="12" ht="20.25" customHeight="1" spans="1:15">
      <c r="A12" s="137" t="s">
        <v>70</v>
      </c>
      <c r="B12" s="137" t="s">
        <v>71</v>
      </c>
      <c r="C12" s="128">
        <v>13973297.02</v>
      </c>
      <c r="D12" s="128">
        <v>2522232</v>
      </c>
      <c r="E12" s="128"/>
      <c r="F12" s="128">
        <v>2522232</v>
      </c>
      <c r="G12" s="95"/>
      <c r="H12" s="128"/>
      <c r="I12" s="128"/>
      <c r="J12" s="128">
        <v>11451065.02</v>
      </c>
      <c r="K12" s="128"/>
      <c r="L12" s="128"/>
      <c r="M12" s="95"/>
      <c r="N12" s="128"/>
      <c r="O12" s="128">
        <v>11451065.02</v>
      </c>
    </row>
    <row r="13" ht="20.25" customHeight="1" spans="1:15">
      <c r="A13" s="30" t="s">
        <v>72</v>
      </c>
      <c r="B13" s="30" t="s">
        <v>73</v>
      </c>
      <c r="C13" s="128">
        <v>1193093.52</v>
      </c>
      <c r="D13" s="128">
        <v>617593.52</v>
      </c>
      <c r="E13" s="128">
        <v>617593.52</v>
      </c>
      <c r="F13" s="128"/>
      <c r="G13" s="95"/>
      <c r="H13" s="128"/>
      <c r="I13" s="128"/>
      <c r="J13" s="128">
        <v>575500</v>
      </c>
      <c r="K13" s="128"/>
      <c r="L13" s="128"/>
      <c r="M13" s="95"/>
      <c r="N13" s="128"/>
      <c r="O13" s="128">
        <v>575500</v>
      </c>
    </row>
    <row r="14" ht="20.25" customHeight="1" spans="1:15">
      <c r="A14" s="136" t="s">
        <v>74</v>
      </c>
      <c r="B14" s="136" t="s">
        <v>75</v>
      </c>
      <c r="C14" s="128">
        <v>1141144.74</v>
      </c>
      <c r="D14" s="128">
        <v>591144.74</v>
      </c>
      <c r="E14" s="128">
        <v>591144.74</v>
      </c>
      <c r="F14" s="128"/>
      <c r="G14" s="95"/>
      <c r="H14" s="128"/>
      <c r="I14" s="128"/>
      <c r="J14" s="128">
        <v>550000</v>
      </c>
      <c r="K14" s="128"/>
      <c r="L14" s="128"/>
      <c r="M14" s="95"/>
      <c r="N14" s="128"/>
      <c r="O14" s="128">
        <v>550000</v>
      </c>
    </row>
    <row r="15" ht="20.25" customHeight="1" spans="1:15">
      <c r="A15" s="137" t="s">
        <v>76</v>
      </c>
      <c r="B15" s="137" t="s">
        <v>77</v>
      </c>
      <c r="C15" s="128">
        <v>66080</v>
      </c>
      <c r="D15" s="128">
        <v>46080</v>
      </c>
      <c r="E15" s="128">
        <v>46080</v>
      </c>
      <c r="F15" s="128"/>
      <c r="G15" s="95"/>
      <c r="H15" s="128"/>
      <c r="I15" s="128"/>
      <c r="J15" s="128">
        <v>20000</v>
      </c>
      <c r="K15" s="128"/>
      <c r="L15" s="128"/>
      <c r="M15" s="95"/>
      <c r="N15" s="128"/>
      <c r="O15" s="128">
        <v>20000</v>
      </c>
    </row>
    <row r="16" ht="20.25" customHeight="1" spans="1:15">
      <c r="A16" s="137" t="s">
        <v>78</v>
      </c>
      <c r="B16" s="137" t="s">
        <v>79</v>
      </c>
      <c r="C16" s="128">
        <v>1075064.74</v>
      </c>
      <c r="D16" s="128">
        <v>545064.74</v>
      </c>
      <c r="E16" s="128">
        <v>545064.74</v>
      </c>
      <c r="F16" s="128"/>
      <c r="G16" s="95"/>
      <c r="H16" s="128"/>
      <c r="I16" s="128"/>
      <c r="J16" s="128">
        <v>530000</v>
      </c>
      <c r="K16" s="128"/>
      <c r="L16" s="128"/>
      <c r="M16" s="95"/>
      <c r="N16" s="128"/>
      <c r="O16" s="128">
        <v>530000</v>
      </c>
    </row>
    <row r="17" ht="20.25" customHeight="1" spans="1:15">
      <c r="A17" s="136" t="s">
        <v>80</v>
      </c>
      <c r="B17" s="136" t="s">
        <v>81</v>
      </c>
      <c r="C17" s="128">
        <v>51948.78</v>
      </c>
      <c r="D17" s="128">
        <v>26448.78</v>
      </c>
      <c r="E17" s="128">
        <v>26448.78</v>
      </c>
      <c r="F17" s="128"/>
      <c r="G17" s="95"/>
      <c r="H17" s="128"/>
      <c r="I17" s="128"/>
      <c r="J17" s="128">
        <v>25500</v>
      </c>
      <c r="K17" s="128"/>
      <c r="L17" s="128"/>
      <c r="M17" s="95"/>
      <c r="N17" s="128"/>
      <c r="O17" s="128">
        <v>25500</v>
      </c>
    </row>
    <row r="18" ht="20.25" customHeight="1" spans="1:15">
      <c r="A18" s="137" t="s">
        <v>82</v>
      </c>
      <c r="B18" s="137" t="s">
        <v>81</v>
      </c>
      <c r="C18" s="128">
        <v>51948.78</v>
      </c>
      <c r="D18" s="128">
        <v>26448.78</v>
      </c>
      <c r="E18" s="128">
        <v>26448.78</v>
      </c>
      <c r="F18" s="128"/>
      <c r="G18" s="95"/>
      <c r="H18" s="128"/>
      <c r="I18" s="128"/>
      <c r="J18" s="128">
        <v>25500</v>
      </c>
      <c r="K18" s="128"/>
      <c r="L18" s="128"/>
      <c r="M18" s="95"/>
      <c r="N18" s="128"/>
      <c r="O18" s="128">
        <v>25500</v>
      </c>
    </row>
    <row r="19" ht="20.25" customHeight="1" spans="1:15">
      <c r="A19" s="30" t="s">
        <v>83</v>
      </c>
      <c r="B19" s="30" t="s">
        <v>84</v>
      </c>
      <c r="C19" s="128">
        <v>1739573.88</v>
      </c>
      <c r="D19" s="128">
        <v>1124573.88</v>
      </c>
      <c r="E19" s="128">
        <v>1124573.88</v>
      </c>
      <c r="F19" s="128"/>
      <c r="G19" s="95"/>
      <c r="H19" s="128"/>
      <c r="I19" s="128"/>
      <c r="J19" s="128">
        <v>615000</v>
      </c>
      <c r="K19" s="128"/>
      <c r="L19" s="128"/>
      <c r="M19" s="95"/>
      <c r="N19" s="128"/>
      <c r="O19" s="128">
        <v>615000</v>
      </c>
    </row>
    <row r="20" ht="20.25" customHeight="1" spans="1:15">
      <c r="A20" s="136" t="s">
        <v>85</v>
      </c>
      <c r="B20" s="136" t="s">
        <v>86</v>
      </c>
      <c r="C20" s="128">
        <v>1739573.88</v>
      </c>
      <c r="D20" s="128">
        <v>1124573.88</v>
      </c>
      <c r="E20" s="128">
        <v>1124573.88</v>
      </c>
      <c r="F20" s="128"/>
      <c r="G20" s="95"/>
      <c r="H20" s="128"/>
      <c r="I20" s="128"/>
      <c r="J20" s="128">
        <v>615000</v>
      </c>
      <c r="K20" s="128"/>
      <c r="L20" s="128"/>
      <c r="M20" s="95"/>
      <c r="N20" s="128"/>
      <c r="O20" s="128">
        <v>615000</v>
      </c>
    </row>
    <row r="21" ht="20.25" customHeight="1" spans="1:15">
      <c r="A21" s="137" t="s">
        <v>87</v>
      </c>
      <c r="B21" s="137" t="s">
        <v>88</v>
      </c>
      <c r="C21" s="128">
        <v>1073585.47</v>
      </c>
      <c r="D21" s="128">
        <v>813585.47</v>
      </c>
      <c r="E21" s="128">
        <v>813585.47</v>
      </c>
      <c r="F21" s="128"/>
      <c r="G21" s="95"/>
      <c r="H21" s="128"/>
      <c r="I21" s="128"/>
      <c r="J21" s="128">
        <v>260000</v>
      </c>
      <c r="K21" s="128"/>
      <c r="L21" s="128"/>
      <c r="M21" s="95"/>
      <c r="N21" s="128"/>
      <c r="O21" s="128">
        <v>260000</v>
      </c>
    </row>
    <row r="22" ht="20.25" customHeight="1" spans="1:15">
      <c r="A22" s="137" t="s">
        <v>89</v>
      </c>
      <c r="B22" s="137" t="s">
        <v>90</v>
      </c>
      <c r="C22" s="128">
        <v>609391.41</v>
      </c>
      <c r="D22" s="128">
        <v>259391.41</v>
      </c>
      <c r="E22" s="128">
        <v>259391.41</v>
      </c>
      <c r="F22" s="128"/>
      <c r="G22" s="95"/>
      <c r="H22" s="128"/>
      <c r="I22" s="128"/>
      <c r="J22" s="128">
        <v>350000</v>
      </c>
      <c r="K22" s="128"/>
      <c r="L22" s="128"/>
      <c r="M22" s="95"/>
      <c r="N22" s="128"/>
      <c r="O22" s="128">
        <v>350000</v>
      </c>
    </row>
    <row r="23" ht="20.25" customHeight="1" spans="1:15">
      <c r="A23" s="137" t="s">
        <v>91</v>
      </c>
      <c r="B23" s="137" t="s">
        <v>92</v>
      </c>
      <c r="C23" s="128">
        <v>56597</v>
      </c>
      <c r="D23" s="128">
        <v>51597</v>
      </c>
      <c r="E23" s="128">
        <v>51597</v>
      </c>
      <c r="F23" s="128"/>
      <c r="G23" s="95"/>
      <c r="H23" s="128"/>
      <c r="I23" s="128"/>
      <c r="J23" s="128">
        <v>5000</v>
      </c>
      <c r="K23" s="128"/>
      <c r="L23" s="128"/>
      <c r="M23" s="95"/>
      <c r="N23" s="128"/>
      <c r="O23" s="128">
        <v>5000</v>
      </c>
    </row>
    <row r="24" ht="20.25" customHeight="1" spans="1:15">
      <c r="A24" s="30" t="s">
        <v>93</v>
      </c>
      <c r="B24" s="30" t="s">
        <v>94</v>
      </c>
      <c r="C24" s="128">
        <v>1142917.8</v>
      </c>
      <c r="D24" s="128">
        <v>742917.8</v>
      </c>
      <c r="E24" s="128">
        <v>742917.8</v>
      </c>
      <c r="F24" s="128"/>
      <c r="G24" s="95"/>
      <c r="H24" s="128"/>
      <c r="I24" s="128"/>
      <c r="J24" s="128">
        <v>400000</v>
      </c>
      <c r="K24" s="128"/>
      <c r="L24" s="128"/>
      <c r="M24" s="95"/>
      <c r="N24" s="128"/>
      <c r="O24" s="128">
        <v>400000</v>
      </c>
    </row>
    <row r="25" ht="20.25" customHeight="1" spans="1:15">
      <c r="A25" s="136" t="s">
        <v>95</v>
      </c>
      <c r="B25" s="136" t="s">
        <v>96</v>
      </c>
      <c r="C25" s="128">
        <v>1142917.8</v>
      </c>
      <c r="D25" s="128">
        <v>742917.8</v>
      </c>
      <c r="E25" s="128">
        <v>742917.8</v>
      </c>
      <c r="F25" s="128"/>
      <c r="G25" s="95"/>
      <c r="H25" s="128"/>
      <c r="I25" s="128"/>
      <c r="J25" s="128">
        <v>400000</v>
      </c>
      <c r="K25" s="128"/>
      <c r="L25" s="128"/>
      <c r="M25" s="95"/>
      <c r="N25" s="128"/>
      <c r="O25" s="128">
        <v>400000</v>
      </c>
    </row>
    <row r="26" ht="20.25" customHeight="1" spans="1:15">
      <c r="A26" s="137" t="s">
        <v>97</v>
      </c>
      <c r="B26" s="137" t="s">
        <v>98</v>
      </c>
      <c r="C26" s="128">
        <v>1142917.8</v>
      </c>
      <c r="D26" s="128">
        <v>742917.8</v>
      </c>
      <c r="E26" s="128">
        <v>742917.8</v>
      </c>
      <c r="F26" s="128"/>
      <c r="G26" s="95"/>
      <c r="H26" s="128"/>
      <c r="I26" s="128"/>
      <c r="J26" s="128">
        <v>400000</v>
      </c>
      <c r="K26" s="128"/>
      <c r="L26" s="128"/>
      <c r="M26" s="95"/>
      <c r="N26" s="128"/>
      <c r="O26" s="128">
        <v>400000</v>
      </c>
    </row>
    <row r="27" ht="17.25" customHeight="1" spans="1:15">
      <c r="A27" s="109" t="s">
        <v>99</v>
      </c>
      <c r="B27" s="110" t="s">
        <v>99</v>
      </c>
      <c r="C27" s="128">
        <v>27271809.52</v>
      </c>
      <c r="D27" s="128">
        <v>9396674.07</v>
      </c>
      <c r="E27" s="128">
        <v>6874442.07</v>
      </c>
      <c r="F27" s="128">
        <v>2522232</v>
      </c>
      <c r="G27" s="95"/>
      <c r="H27" s="128"/>
      <c r="I27" s="128"/>
      <c r="J27" s="128">
        <v>17875135.45</v>
      </c>
      <c r="K27" s="128"/>
      <c r="L27" s="128"/>
      <c r="M27" s="95"/>
      <c r="N27" s="128"/>
      <c r="O27" s="128">
        <v>17875135.45</v>
      </c>
    </row>
  </sheetData>
  <mergeCells count="11">
    <mergeCell ref="A2:O2"/>
    <mergeCell ref="A3:L3"/>
    <mergeCell ref="D4:F4"/>
    <mergeCell ref="J4:O4"/>
    <mergeCell ref="A27:B27"/>
    <mergeCell ref="A4:A5"/>
    <mergeCell ref="B4:B5"/>
    <mergeCell ref="C4:C5"/>
    <mergeCell ref="G4:G5"/>
    <mergeCell ref="H4:H5"/>
    <mergeCell ref="I4:I5"/>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16"/>
  <sheetViews>
    <sheetView showZeros="0" topLeftCell="B15" workbookViewId="0">
      <selection activeCell="A1" sqref="A1"/>
    </sheetView>
  </sheetViews>
  <sheetFormatPr defaultColWidth="9.13636363636364" defaultRowHeight="14.25" customHeight="1" outlineLevelCol="3"/>
  <cols>
    <col min="1" max="1" width="49.2818181818182" customWidth="1"/>
    <col min="2" max="2" width="43.3090909090909" customWidth="1"/>
    <col min="3" max="3" width="48.5727272727273" customWidth="1"/>
    <col min="4" max="4" width="41.1727272727273" customWidth="1"/>
  </cols>
  <sheetData>
    <row r="1" customHeight="1" spans="4:4">
      <c r="D1" s="104" t="s">
        <v>100</v>
      </c>
    </row>
    <row r="2" ht="31.5" customHeight="1" spans="1:4">
      <c r="A2" s="48" t="s">
        <v>101</v>
      </c>
      <c r="B2" s="140"/>
      <c r="C2" s="140"/>
      <c r="D2" s="140"/>
    </row>
    <row r="3" ht="17.25" customHeight="1" spans="1:4">
      <c r="A3" s="4" t="str">
        <f>"单位名称："&amp;"云南省工会共青团妇联干部学校"</f>
        <v>单位名称：云南省工会共青团妇联干部学校</v>
      </c>
      <c r="B3" s="141"/>
      <c r="C3" s="141"/>
      <c r="D3" s="105" t="s">
        <v>2</v>
      </c>
    </row>
    <row r="4" ht="24.65" customHeight="1" spans="1:4">
      <c r="A4" s="10" t="s">
        <v>3</v>
      </c>
      <c r="B4" s="12"/>
      <c r="C4" s="10" t="s">
        <v>4</v>
      </c>
      <c r="D4" s="12"/>
    </row>
    <row r="5" ht="15.65" customHeight="1" spans="1:4">
      <c r="A5" s="15" t="s">
        <v>5</v>
      </c>
      <c r="B5" s="142" t="s">
        <v>6</v>
      </c>
      <c r="C5" s="15" t="s">
        <v>102</v>
      </c>
      <c r="D5" s="142" t="s">
        <v>6</v>
      </c>
    </row>
    <row r="6" ht="14.15" customHeight="1" spans="1:4">
      <c r="A6" s="18"/>
      <c r="B6" s="17"/>
      <c r="C6" s="18"/>
      <c r="D6" s="17"/>
    </row>
    <row r="7" ht="29.15" customHeight="1" spans="1:4">
      <c r="A7" s="143" t="s">
        <v>103</v>
      </c>
      <c r="B7" s="144">
        <v>9396674.07</v>
      </c>
      <c r="C7" s="145" t="s">
        <v>104</v>
      </c>
      <c r="D7" s="144">
        <v>9396674.07</v>
      </c>
    </row>
    <row r="8" ht="29.15" customHeight="1" spans="1:4">
      <c r="A8" s="146" t="s">
        <v>105</v>
      </c>
      <c r="B8" s="95">
        <v>9396674.07</v>
      </c>
      <c r="C8" s="23" t="str">
        <f>"（一）"&amp;"一般公共服务支出"</f>
        <v>（一）一般公共服务支出</v>
      </c>
      <c r="D8" s="95">
        <v>4389356.87</v>
      </c>
    </row>
    <row r="9" ht="29.15" customHeight="1" spans="1:4">
      <c r="A9" s="146" t="s">
        <v>106</v>
      </c>
      <c r="B9" s="95"/>
      <c r="C9" s="23" t="str">
        <f>"（二）"&amp;"教育支出"</f>
        <v>（二）教育支出</v>
      </c>
      <c r="D9" s="95">
        <v>2522232</v>
      </c>
    </row>
    <row r="10" ht="29.15" customHeight="1" spans="1:4">
      <c r="A10" s="146" t="s">
        <v>107</v>
      </c>
      <c r="B10" s="95"/>
      <c r="C10" s="23" t="str">
        <f>"（三）"&amp;"社会保障和就业支出"</f>
        <v>（三）社会保障和就业支出</v>
      </c>
      <c r="D10" s="95">
        <v>617593.52</v>
      </c>
    </row>
    <row r="11" ht="29.15" customHeight="1" spans="1:4">
      <c r="A11" s="147" t="s">
        <v>108</v>
      </c>
      <c r="B11" s="148"/>
      <c r="C11" s="23" t="str">
        <f>"（四）"&amp;"卫生健康支出"</f>
        <v>（四）卫生健康支出</v>
      </c>
      <c r="D11" s="95">
        <v>1124573.88</v>
      </c>
    </row>
    <row r="12" ht="29.15" customHeight="1" spans="1:4">
      <c r="A12" s="146" t="s">
        <v>105</v>
      </c>
      <c r="B12" s="128"/>
      <c r="C12" s="23" t="str">
        <f>"（五）"&amp;"住房保障支出"</f>
        <v>（五）住房保障支出</v>
      </c>
      <c r="D12" s="95">
        <v>742917.8</v>
      </c>
    </row>
    <row r="13" ht="29.15" customHeight="1" spans="1:4">
      <c r="A13" s="149" t="s">
        <v>106</v>
      </c>
      <c r="B13" s="128"/>
      <c r="C13" s="150"/>
      <c r="D13" s="148"/>
    </row>
    <row r="14" ht="29.15" customHeight="1" spans="1:4">
      <c r="A14" s="149" t="s">
        <v>107</v>
      </c>
      <c r="B14" s="148"/>
      <c r="C14" s="150"/>
      <c r="D14" s="148"/>
    </row>
    <row r="15" ht="29.15" customHeight="1" spans="1:4">
      <c r="A15" s="151"/>
      <c r="B15" s="148"/>
      <c r="C15" s="152" t="s">
        <v>109</v>
      </c>
      <c r="D15" s="148"/>
    </row>
    <row r="16" ht="29.15" customHeight="1" spans="1:4">
      <c r="A16" s="151" t="s">
        <v>110</v>
      </c>
      <c r="B16" s="148">
        <v>9396674.07</v>
      </c>
      <c r="C16" s="150" t="s">
        <v>25</v>
      </c>
      <c r="D16" s="148">
        <v>9396674.07</v>
      </c>
    </row>
  </sheetData>
  <mergeCells count="8">
    <mergeCell ref="A2:D2"/>
    <mergeCell ref="A3:B3"/>
    <mergeCell ref="A4:B4"/>
    <mergeCell ref="C4:D4"/>
    <mergeCell ref="A5:A6"/>
    <mergeCell ref="B5:B6"/>
    <mergeCell ref="C5:C6"/>
    <mergeCell ref="D5:D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27"/>
  <sheetViews>
    <sheetView showZeros="0" topLeftCell="C14" workbookViewId="0">
      <selection activeCell="A1" sqref="A1"/>
    </sheetView>
  </sheetViews>
  <sheetFormatPr defaultColWidth="9.13636363636364" defaultRowHeight="14.25" customHeight="1" outlineLevelCol="6"/>
  <cols>
    <col min="1" max="1" width="20.1363636363636" customWidth="1"/>
    <col min="2" max="2" width="37.3090909090909" customWidth="1"/>
    <col min="3" max="3" width="24.2818181818182" customWidth="1"/>
    <col min="4" max="6" width="25.0272727272727" customWidth="1"/>
    <col min="7" max="7" width="24.2818181818182" customWidth="1"/>
  </cols>
  <sheetData>
    <row r="1" ht="12" customHeight="1" spans="4:7">
      <c r="D1" s="119"/>
      <c r="F1" s="59"/>
      <c r="G1" s="59" t="s">
        <v>111</v>
      </c>
    </row>
    <row r="2" ht="39" customHeight="1" spans="1:7">
      <c r="A2" s="3" t="s">
        <v>112</v>
      </c>
      <c r="B2" s="3"/>
      <c r="C2" s="3"/>
      <c r="D2" s="3"/>
      <c r="E2" s="3"/>
      <c r="F2" s="3"/>
      <c r="G2" s="3"/>
    </row>
    <row r="3" ht="18" customHeight="1" spans="1:7">
      <c r="A3" s="4" t="str">
        <f>"单位名称："&amp;"云南省工会共青团妇联干部学校"</f>
        <v>单位名称：云南省工会共青团妇联干部学校</v>
      </c>
      <c r="F3" s="108"/>
      <c r="G3" s="108" t="s">
        <v>2</v>
      </c>
    </row>
    <row r="4" ht="20.25" customHeight="1" spans="1:7">
      <c r="A4" s="130" t="s">
        <v>113</v>
      </c>
      <c r="B4" s="131"/>
      <c r="C4" s="132" t="s">
        <v>30</v>
      </c>
      <c r="D4" s="11" t="s">
        <v>58</v>
      </c>
      <c r="E4" s="11"/>
      <c r="F4" s="12"/>
      <c r="G4" s="132" t="s">
        <v>59</v>
      </c>
    </row>
    <row r="5" ht="20.25" customHeight="1" spans="1:7">
      <c r="A5" s="133" t="s">
        <v>49</v>
      </c>
      <c r="B5" s="134" t="s">
        <v>50</v>
      </c>
      <c r="C5" s="97"/>
      <c r="D5" s="97" t="s">
        <v>32</v>
      </c>
      <c r="E5" s="97" t="s">
        <v>114</v>
      </c>
      <c r="F5" s="97" t="s">
        <v>115</v>
      </c>
      <c r="G5" s="97"/>
    </row>
    <row r="6" ht="13.5" customHeight="1" spans="1:7">
      <c r="A6" s="135" t="s">
        <v>116</v>
      </c>
      <c r="B6" s="135" t="s">
        <v>117</v>
      </c>
      <c r="C6" s="135" t="s">
        <v>118</v>
      </c>
      <c r="D6" s="65"/>
      <c r="E6" s="135" t="s">
        <v>119</v>
      </c>
      <c r="F6" s="135" t="s">
        <v>120</v>
      </c>
      <c r="G6" s="135" t="s">
        <v>121</v>
      </c>
    </row>
    <row r="7" ht="18" customHeight="1" spans="1:7">
      <c r="A7" s="30" t="s">
        <v>60</v>
      </c>
      <c r="B7" s="30" t="s">
        <v>61</v>
      </c>
      <c r="C7" s="22">
        <v>4389356.87</v>
      </c>
      <c r="D7" s="22">
        <v>4389356.87</v>
      </c>
      <c r="E7" s="22">
        <v>3787903.4</v>
      </c>
      <c r="F7" s="22">
        <v>601453.47</v>
      </c>
      <c r="G7" s="22"/>
    </row>
    <row r="8" ht="18" customHeight="1" spans="1:7">
      <c r="A8" s="30" t="s">
        <v>62</v>
      </c>
      <c r="B8" s="136" t="s">
        <v>63</v>
      </c>
      <c r="C8" s="22">
        <v>4389356.87</v>
      </c>
      <c r="D8" s="22">
        <v>4389356.87</v>
      </c>
      <c r="E8" s="22">
        <v>3787903.4</v>
      </c>
      <c r="F8" s="22">
        <v>601453.47</v>
      </c>
      <c r="G8" s="22"/>
    </row>
    <row r="9" ht="18" customHeight="1" spans="1:7">
      <c r="A9" s="30" t="s">
        <v>64</v>
      </c>
      <c r="B9" s="137" t="s">
        <v>65</v>
      </c>
      <c r="C9" s="22">
        <v>4389356.87</v>
      </c>
      <c r="D9" s="22">
        <v>4389356.87</v>
      </c>
      <c r="E9" s="22">
        <v>3787903.4</v>
      </c>
      <c r="F9" s="22">
        <v>601453.47</v>
      </c>
      <c r="G9" s="22"/>
    </row>
    <row r="10" ht="18" customHeight="1" spans="1:7">
      <c r="A10" s="30" t="s">
        <v>66</v>
      </c>
      <c r="B10" s="30" t="s">
        <v>67</v>
      </c>
      <c r="C10" s="22">
        <v>2522232</v>
      </c>
      <c r="D10" s="22"/>
      <c r="E10" s="22"/>
      <c r="F10" s="22"/>
      <c r="G10" s="22">
        <v>2522232</v>
      </c>
    </row>
    <row r="11" ht="18" customHeight="1" spans="1:7">
      <c r="A11" s="30" t="s">
        <v>68</v>
      </c>
      <c r="B11" s="136" t="s">
        <v>69</v>
      </c>
      <c r="C11" s="22">
        <v>2522232</v>
      </c>
      <c r="D11" s="22"/>
      <c r="E11" s="22"/>
      <c r="F11" s="22"/>
      <c r="G11" s="22">
        <v>2522232</v>
      </c>
    </row>
    <row r="12" ht="18" customHeight="1" spans="1:7">
      <c r="A12" s="30" t="s">
        <v>70</v>
      </c>
      <c r="B12" s="137" t="s">
        <v>71</v>
      </c>
      <c r="C12" s="22">
        <v>2522232</v>
      </c>
      <c r="D12" s="22"/>
      <c r="E12" s="22"/>
      <c r="F12" s="22"/>
      <c r="G12" s="22">
        <v>2522232</v>
      </c>
    </row>
    <row r="13" ht="18" customHeight="1" spans="1:7">
      <c r="A13" s="30" t="s">
        <v>72</v>
      </c>
      <c r="B13" s="30" t="s">
        <v>73</v>
      </c>
      <c r="C13" s="22">
        <v>617593.52</v>
      </c>
      <c r="D13" s="22">
        <v>617593.52</v>
      </c>
      <c r="E13" s="22">
        <v>571513.52</v>
      </c>
      <c r="F13" s="22">
        <v>46080</v>
      </c>
      <c r="G13" s="22"/>
    </row>
    <row r="14" ht="18" customHeight="1" spans="1:7">
      <c r="A14" s="30" t="s">
        <v>74</v>
      </c>
      <c r="B14" s="136" t="s">
        <v>75</v>
      </c>
      <c r="C14" s="22">
        <v>591144.74</v>
      </c>
      <c r="D14" s="22">
        <v>591144.74</v>
      </c>
      <c r="E14" s="22">
        <v>545064.74</v>
      </c>
      <c r="F14" s="22">
        <v>46080</v>
      </c>
      <c r="G14" s="22"/>
    </row>
    <row r="15" ht="18" customHeight="1" spans="1:7">
      <c r="A15" s="30" t="s">
        <v>76</v>
      </c>
      <c r="B15" s="137" t="s">
        <v>77</v>
      </c>
      <c r="C15" s="22">
        <v>46080</v>
      </c>
      <c r="D15" s="22">
        <v>46080</v>
      </c>
      <c r="E15" s="22"/>
      <c r="F15" s="22">
        <v>46080</v>
      </c>
      <c r="G15" s="22"/>
    </row>
    <row r="16" ht="18" customHeight="1" spans="1:7">
      <c r="A16" s="30" t="s">
        <v>78</v>
      </c>
      <c r="B16" s="137" t="s">
        <v>79</v>
      </c>
      <c r="C16" s="22">
        <v>545064.74</v>
      </c>
      <c r="D16" s="22">
        <v>545064.74</v>
      </c>
      <c r="E16" s="22">
        <v>545064.74</v>
      </c>
      <c r="F16" s="22"/>
      <c r="G16" s="22"/>
    </row>
    <row r="17" ht="18" customHeight="1" spans="1:7">
      <c r="A17" s="30" t="s">
        <v>80</v>
      </c>
      <c r="B17" s="136" t="s">
        <v>81</v>
      </c>
      <c r="C17" s="22">
        <v>26448.78</v>
      </c>
      <c r="D17" s="22">
        <v>26448.78</v>
      </c>
      <c r="E17" s="22">
        <v>26448.78</v>
      </c>
      <c r="F17" s="22"/>
      <c r="G17" s="22"/>
    </row>
    <row r="18" ht="18" customHeight="1" spans="1:7">
      <c r="A18" s="30" t="s">
        <v>82</v>
      </c>
      <c r="B18" s="137" t="s">
        <v>81</v>
      </c>
      <c r="C18" s="22">
        <v>26448.78</v>
      </c>
      <c r="D18" s="22">
        <v>26448.78</v>
      </c>
      <c r="E18" s="22">
        <v>26448.78</v>
      </c>
      <c r="F18" s="22"/>
      <c r="G18" s="22"/>
    </row>
    <row r="19" ht="18" customHeight="1" spans="1:7">
      <c r="A19" s="30" t="s">
        <v>83</v>
      </c>
      <c r="B19" s="30" t="s">
        <v>84</v>
      </c>
      <c r="C19" s="22">
        <v>1124573.88</v>
      </c>
      <c r="D19" s="22">
        <v>1124573.88</v>
      </c>
      <c r="E19" s="22">
        <v>1124573.88</v>
      </c>
      <c r="F19" s="22"/>
      <c r="G19" s="22"/>
    </row>
    <row r="20" ht="18" customHeight="1" spans="1:7">
      <c r="A20" s="30" t="s">
        <v>85</v>
      </c>
      <c r="B20" s="136" t="s">
        <v>86</v>
      </c>
      <c r="C20" s="22">
        <v>1124573.88</v>
      </c>
      <c r="D20" s="22">
        <v>1124573.88</v>
      </c>
      <c r="E20" s="22">
        <v>1124573.88</v>
      </c>
      <c r="F20" s="22"/>
      <c r="G20" s="22"/>
    </row>
    <row r="21" ht="18" customHeight="1" spans="1:7">
      <c r="A21" s="30" t="s">
        <v>87</v>
      </c>
      <c r="B21" s="137" t="s">
        <v>88</v>
      </c>
      <c r="C21" s="22">
        <v>813585.47</v>
      </c>
      <c r="D21" s="22">
        <v>813585.47</v>
      </c>
      <c r="E21" s="22">
        <v>813585.47</v>
      </c>
      <c r="F21" s="22"/>
      <c r="G21" s="22"/>
    </row>
    <row r="22" ht="18" customHeight="1" spans="1:7">
      <c r="A22" s="30" t="s">
        <v>89</v>
      </c>
      <c r="B22" s="137" t="s">
        <v>90</v>
      </c>
      <c r="C22" s="22">
        <v>259391.41</v>
      </c>
      <c r="D22" s="22">
        <v>259391.41</v>
      </c>
      <c r="E22" s="22">
        <v>259391.41</v>
      </c>
      <c r="F22" s="22"/>
      <c r="G22" s="22"/>
    </row>
    <row r="23" ht="18" customHeight="1" spans="1:7">
      <c r="A23" s="30" t="s">
        <v>91</v>
      </c>
      <c r="B23" s="137" t="s">
        <v>92</v>
      </c>
      <c r="C23" s="22">
        <v>51597</v>
      </c>
      <c r="D23" s="22">
        <v>51597</v>
      </c>
      <c r="E23" s="22">
        <v>51597</v>
      </c>
      <c r="F23" s="22"/>
      <c r="G23" s="22"/>
    </row>
    <row r="24" ht="18" customHeight="1" spans="1:7">
      <c r="A24" s="30" t="s">
        <v>93</v>
      </c>
      <c r="B24" s="30" t="s">
        <v>94</v>
      </c>
      <c r="C24" s="22">
        <v>742917.8</v>
      </c>
      <c r="D24" s="22">
        <v>742917.8</v>
      </c>
      <c r="E24" s="22">
        <v>742917.8</v>
      </c>
      <c r="F24" s="22"/>
      <c r="G24" s="22"/>
    </row>
    <row r="25" ht="18" customHeight="1" spans="1:7">
      <c r="A25" s="30" t="s">
        <v>95</v>
      </c>
      <c r="B25" s="136" t="s">
        <v>96</v>
      </c>
      <c r="C25" s="22">
        <v>742917.8</v>
      </c>
      <c r="D25" s="22">
        <v>742917.8</v>
      </c>
      <c r="E25" s="22">
        <v>742917.8</v>
      </c>
      <c r="F25" s="22"/>
      <c r="G25" s="22"/>
    </row>
    <row r="26" ht="18" customHeight="1" spans="1:7">
      <c r="A26" s="30" t="s">
        <v>97</v>
      </c>
      <c r="B26" s="137" t="s">
        <v>98</v>
      </c>
      <c r="C26" s="22">
        <v>742917.8</v>
      </c>
      <c r="D26" s="22">
        <v>742917.8</v>
      </c>
      <c r="E26" s="22">
        <v>742917.8</v>
      </c>
      <c r="F26" s="22"/>
      <c r="G26" s="22"/>
    </row>
    <row r="27" ht="18" customHeight="1" spans="1:7">
      <c r="A27" s="138" t="s">
        <v>99</v>
      </c>
      <c r="B27" s="139" t="s">
        <v>99</v>
      </c>
      <c r="C27" s="22">
        <v>9396674.07</v>
      </c>
      <c r="D27" s="22">
        <v>6874442.07</v>
      </c>
      <c r="E27" s="22">
        <v>6226908.6</v>
      </c>
      <c r="F27" s="22">
        <v>647533.47</v>
      </c>
      <c r="G27" s="22">
        <v>2522232</v>
      </c>
    </row>
  </sheetData>
  <mergeCells count="7">
    <mergeCell ref="A2:G2"/>
    <mergeCell ref="A3:E3"/>
    <mergeCell ref="A4:B4"/>
    <mergeCell ref="D4:F4"/>
    <mergeCell ref="A27:B27"/>
    <mergeCell ref="C4:C5"/>
    <mergeCell ref="G4:G5"/>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7"/>
  <sheetViews>
    <sheetView showZeros="0" topLeftCell="C1" workbookViewId="0">
      <selection activeCell="A1" sqref="A1"/>
    </sheetView>
  </sheetViews>
  <sheetFormatPr defaultColWidth="9.13636363636364" defaultRowHeight="14.25" customHeight="1" outlineLevelRow="6" outlineLevelCol="5"/>
  <cols>
    <col min="1" max="1" width="27.4181818181818" customWidth="1"/>
    <col min="2" max="6" width="31.1727272727273" customWidth="1"/>
  </cols>
  <sheetData>
    <row r="1" ht="12" customHeight="1" spans="1:6">
      <c r="A1" s="124"/>
      <c r="B1" s="124"/>
      <c r="C1" s="64"/>
      <c r="F1" s="63" t="s">
        <v>122</v>
      </c>
    </row>
    <row r="2" ht="25.5" customHeight="1" spans="1:6">
      <c r="A2" s="125" t="s">
        <v>123</v>
      </c>
      <c r="B2" s="125"/>
      <c r="C2" s="125"/>
      <c r="D2" s="125"/>
      <c r="E2" s="125"/>
      <c r="F2" s="125"/>
    </row>
    <row r="3" ht="15.75" customHeight="1" spans="1:6">
      <c r="A3" s="4" t="str">
        <f>"单位名称："&amp;"云南省工会共青团妇联干部学校"</f>
        <v>单位名称：云南省工会共青团妇联干部学校</v>
      </c>
      <c r="B3" s="124"/>
      <c r="C3" s="64"/>
      <c r="F3" s="63" t="s">
        <v>124</v>
      </c>
    </row>
    <row r="4" ht="19.5" customHeight="1" spans="1:6">
      <c r="A4" s="9" t="s">
        <v>125</v>
      </c>
      <c r="B4" s="15" t="s">
        <v>126</v>
      </c>
      <c r="C4" s="10" t="s">
        <v>127</v>
      </c>
      <c r="D4" s="11"/>
      <c r="E4" s="12"/>
      <c r="F4" s="15" t="s">
        <v>128</v>
      </c>
    </row>
    <row r="5" ht="19.5" customHeight="1" spans="1:6">
      <c r="A5" s="17"/>
      <c r="B5" s="18"/>
      <c r="C5" s="65" t="s">
        <v>32</v>
      </c>
      <c r="D5" s="65" t="s">
        <v>129</v>
      </c>
      <c r="E5" s="65" t="s">
        <v>130</v>
      </c>
      <c r="F5" s="18"/>
    </row>
    <row r="6" ht="18.75" customHeight="1" spans="1:6">
      <c r="A6" s="126">
        <v>1</v>
      </c>
      <c r="B6" s="126">
        <v>2</v>
      </c>
      <c r="C6" s="127">
        <v>3</v>
      </c>
      <c r="D6" s="126">
        <v>4</v>
      </c>
      <c r="E6" s="126">
        <v>5</v>
      </c>
      <c r="F6" s="126">
        <v>6</v>
      </c>
    </row>
    <row r="7" ht="18.75" customHeight="1" spans="1:6">
      <c r="A7" s="128">
        <v>64917</v>
      </c>
      <c r="B7" s="128">
        <v>44232</v>
      </c>
      <c r="C7" s="129">
        <v>20685</v>
      </c>
      <c r="D7" s="128"/>
      <c r="E7" s="128">
        <v>20685</v>
      </c>
      <c r="F7" s="128"/>
    </row>
  </sheetData>
  <mergeCells count="6">
    <mergeCell ref="A2:F2"/>
    <mergeCell ref="A3:D3"/>
    <mergeCell ref="C4:E4"/>
    <mergeCell ref="A4:A5"/>
    <mergeCell ref="B4:B5"/>
    <mergeCell ref="F4:F5"/>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41"/>
  <sheetViews>
    <sheetView showZeros="0" topLeftCell="O31" workbookViewId="0">
      <selection activeCell="C42" sqref="C42"/>
    </sheetView>
  </sheetViews>
  <sheetFormatPr defaultColWidth="9.13636363636364" defaultRowHeight="14.25" customHeight="1"/>
  <cols>
    <col min="1" max="1" width="28.7" customWidth="1"/>
    <col min="2" max="3" width="23.8545454545455" customWidth="1"/>
    <col min="4" max="4" width="14.6" customWidth="1"/>
    <col min="5" max="5" width="18.4545454545455" customWidth="1"/>
    <col min="6" max="6" width="14.7454545454545" customWidth="1"/>
    <col min="7" max="7" width="18.8818181818182" customWidth="1"/>
    <col min="8" max="8" width="16.9090909090909" customWidth="1"/>
    <col min="9" max="13" width="15.3090909090909" customWidth="1"/>
    <col min="14" max="16" width="14.7454545454545" customWidth="1"/>
    <col min="17" max="17" width="14.8818181818182" customWidth="1"/>
    <col min="18" max="18" width="16.4545454545455" customWidth="1"/>
    <col min="19" max="23" width="15.0272727272727" customWidth="1"/>
  </cols>
  <sheetData>
    <row r="1" ht="13.5" customHeight="1" spans="4:23">
      <c r="D1" s="1"/>
      <c r="E1" s="1"/>
      <c r="F1" s="1"/>
      <c r="G1" s="1"/>
      <c r="U1" s="119"/>
      <c r="W1" s="59" t="s">
        <v>131</v>
      </c>
    </row>
    <row r="2" ht="27.75" customHeight="1" spans="1:23">
      <c r="A2" s="28" t="s">
        <v>132</v>
      </c>
      <c r="B2" s="28"/>
      <c r="C2" s="28"/>
      <c r="D2" s="28"/>
      <c r="E2" s="28"/>
      <c r="F2" s="28"/>
      <c r="G2" s="28"/>
      <c r="H2" s="28"/>
      <c r="I2" s="28"/>
      <c r="J2" s="28"/>
      <c r="K2" s="28"/>
      <c r="L2" s="28"/>
      <c r="M2" s="28"/>
      <c r="N2" s="28"/>
      <c r="O2" s="28"/>
      <c r="P2" s="28"/>
      <c r="Q2" s="28"/>
      <c r="R2" s="28"/>
      <c r="S2" s="28"/>
      <c r="T2" s="28"/>
      <c r="U2" s="28"/>
      <c r="V2" s="28"/>
      <c r="W2" s="28"/>
    </row>
    <row r="3" ht="13.5" customHeight="1" spans="1:23">
      <c r="A3" s="4" t="str">
        <f>"单位名称："&amp;"云南省工会共青团妇联干部学校"</f>
        <v>单位名称：云南省工会共青团妇联干部学校</v>
      </c>
      <c r="B3" s="5"/>
      <c r="C3" s="5"/>
      <c r="D3" s="5"/>
      <c r="E3" s="5"/>
      <c r="F3" s="5"/>
      <c r="G3" s="5"/>
      <c r="H3" s="6"/>
      <c r="I3" s="6"/>
      <c r="J3" s="6"/>
      <c r="K3" s="6"/>
      <c r="L3" s="6"/>
      <c r="M3" s="6"/>
      <c r="N3" s="6"/>
      <c r="O3" s="6"/>
      <c r="P3" s="6"/>
      <c r="Q3" s="6"/>
      <c r="U3" s="119"/>
      <c r="W3" s="108" t="s">
        <v>124</v>
      </c>
    </row>
    <row r="4" ht="21.75" customHeight="1" spans="1:23">
      <c r="A4" s="8" t="s">
        <v>133</v>
      </c>
      <c r="B4" s="8" t="s">
        <v>134</v>
      </c>
      <c r="C4" s="8" t="s">
        <v>135</v>
      </c>
      <c r="D4" s="9" t="s">
        <v>136</v>
      </c>
      <c r="E4" s="9" t="s">
        <v>137</v>
      </c>
      <c r="F4" s="9" t="s">
        <v>138</v>
      </c>
      <c r="G4" s="9" t="s">
        <v>139</v>
      </c>
      <c r="H4" s="65" t="s">
        <v>140</v>
      </c>
      <c r="I4" s="65"/>
      <c r="J4" s="65"/>
      <c r="K4" s="65"/>
      <c r="L4" s="116"/>
      <c r="M4" s="116"/>
      <c r="N4" s="116"/>
      <c r="O4" s="116"/>
      <c r="P4" s="116"/>
      <c r="Q4" s="50"/>
      <c r="R4" s="65"/>
      <c r="S4" s="65"/>
      <c r="T4" s="65"/>
      <c r="U4" s="65"/>
      <c r="V4" s="65"/>
      <c r="W4" s="65"/>
    </row>
    <row r="5" ht="21.75" customHeight="1" spans="1:23">
      <c r="A5" s="13"/>
      <c r="B5" s="13"/>
      <c r="C5" s="13"/>
      <c r="D5" s="14"/>
      <c r="E5" s="14"/>
      <c r="F5" s="14"/>
      <c r="G5" s="14"/>
      <c r="H5" s="65" t="s">
        <v>30</v>
      </c>
      <c r="I5" s="50" t="s">
        <v>33</v>
      </c>
      <c r="J5" s="50"/>
      <c r="K5" s="50"/>
      <c r="L5" s="116"/>
      <c r="M5" s="116"/>
      <c r="N5" s="116" t="s">
        <v>141</v>
      </c>
      <c r="O5" s="116"/>
      <c r="P5" s="116"/>
      <c r="Q5" s="50" t="s">
        <v>36</v>
      </c>
      <c r="R5" s="65" t="s">
        <v>52</v>
      </c>
      <c r="S5" s="50"/>
      <c r="T5" s="50"/>
      <c r="U5" s="50"/>
      <c r="V5" s="50"/>
      <c r="W5" s="50"/>
    </row>
    <row r="6" ht="15" customHeight="1" spans="1:23">
      <c r="A6" s="16"/>
      <c r="B6" s="16"/>
      <c r="C6" s="16"/>
      <c r="D6" s="17"/>
      <c r="E6" s="17"/>
      <c r="F6" s="17"/>
      <c r="G6" s="17"/>
      <c r="H6" s="65"/>
      <c r="I6" s="50" t="s">
        <v>142</v>
      </c>
      <c r="J6" s="50" t="s">
        <v>143</v>
      </c>
      <c r="K6" s="50" t="s">
        <v>144</v>
      </c>
      <c r="L6" s="123" t="s">
        <v>145</v>
      </c>
      <c r="M6" s="123" t="s">
        <v>146</v>
      </c>
      <c r="N6" s="123" t="s">
        <v>33</v>
      </c>
      <c r="O6" s="123" t="s">
        <v>34</v>
      </c>
      <c r="P6" s="123" t="s">
        <v>35</v>
      </c>
      <c r="Q6" s="50"/>
      <c r="R6" s="50" t="s">
        <v>32</v>
      </c>
      <c r="S6" s="50" t="s">
        <v>43</v>
      </c>
      <c r="T6" s="50" t="s">
        <v>147</v>
      </c>
      <c r="U6" s="50" t="s">
        <v>39</v>
      </c>
      <c r="V6" s="50" t="s">
        <v>40</v>
      </c>
      <c r="W6" s="50" t="s">
        <v>41</v>
      </c>
    </row>
    <row r="7" ht="27.75" customHeight="1" spans="1:23">
      <c r="A7" s="16"/>
      <c r="B7" s="16"/>
      <c r="C7" s="16"/>
      <c r="D7" s="17"/>
      <c r="E7" s="17"/>
      <c r="F7" s="17"/>
      <c r="G7" s="17"/>
      <c r="H7" s="65"/>
      <c r="I7" s="50"/>
      <c r="J7" s="50"/>
      <c r="K7" s="50"/>
      <c r="L7" s="123"/>
      <c r="M7" s="123"/>
      <c r="N7" s="123"/>
      <c r="O7" s="123"/>
      <c r="P7" s="123"/>
      <c r="Q7" s="50"/>
      <c r="R7" s="50"/>
      <c r="S7" s="50"/>
      <c r="T7" s="50"/>
      <c r="U7" s="50"/>
      <c r="V7" s="50"/>
      <c r="W7" s="50"/>
    </row>
    <row r="8" ht="15" customHeight="1" spans="1:23">
      <c r="A8" s="120">
        <v>1</v>
      </c>
      <c r="B8" s="120">
        <v>2</v>
      </c>
      <c r="C8" s="120">
        <v>3</v>
      </c>
      <c r="D8" s="120">
        <v>4</v>
      </c>
      <c r="E8" s="120">
        <v>5</v>
      </c>
      <c r="F8" s="120">
        <v>6</v>
      </c>
      <c r="G8" s="120">
        <v>7</v>
      </c>
      <c r="H8" s="120">
        <v>8</v>
      </c>
      <c r="I8" s="120">
        <v>9</v>
      </c>
      <c r="J8" s="120">
        <v>10</v>
      </c>
      <c r="K8" s="120">
        <v>11</v>
      </c>
      <c r="L8" s="120">
        <v>12</v>
      </c>
      <c r="M8" s="120">
        <v>13</v>
      </c>
      <c r="N8" s="120">
        <v>14</v>
      </c>
      <c r="O8" s="120">
        <v>15</v>
      </c>
      <c r="P8" s="120">
        <v>16</v>
      </c>
      <c r="Q8" s="120">
        <v>17</v>
      </c>
      <c r="R8" s="120">
        <v>18</v>
      </c>
      <c r="S8" s="120">
        <v>19</v>
      </c>
      <c r="T8" s="120">
        <v>20</v>
      </c>
      <c r="U8" s="120">
        <v>21</v>
      </c>
      <c r="V8" s="120">
        <v>22</v>
      </c>
      <c r="W8" s="120">
        <v>23</v>
      </c>
    </row>
    <row r="9" ht="18.75" customHeight="1" spans="1:23">
      <c r="A9" s="23" t="s">
        <v>45</v>
      </c>
      <c r="B9" s="115"/>
      <c r="C9" s="23"/>
      <c r="D9" s="23"/>
      <c r="E9" s="23"/>
      <c r="F9" s="23"/>
      <c r="G9" s="23"/>
      <c r="H9" s="22">
        <v>13298512.5</v>
      </c>
      <c r="I9" s="22">
        <v>6874442.07</v>
      </c>
      <c r="J9" s="22">
        <v>1719725.64</v>
      </c>
      <c r="K9" s="22"/>
      <c r="L9" s="22">
        <v>5154716.43</v>
      </c>
      <c r="M9" s="22"/>
      <c r="N9" s="22"/>
      <c r="O9" s="22"/>
      <c r="P9" s="22"/>
      <c r="Q9" s="22"/>
      <c r="R9" s="22">
        <v>6424070.43</v>
      </c>
      <c r="S9" s="22"/>
      <c r="T9" s="22"/>
      <c r="U9" s="22"/>
      <c r="V9" s="22"/>
      <c r="W9" s="22">
        <v>6424070.43</v>
      </c>
    </row>
    <row r="10" ht="31.4" customHeight="1" spans="1:23">
      <c r="A10" s="121" t="s">
        <v>45</v>
      </c>
      <c r="B10" s="115"/>
      <c r="C10" s="23"/>
      <c r="D10" s="23"/>
      <c r="E10" s="23"/>
      <c r="F10" s="23"/>
      <c r="G10" s="23"/>
      <c r="H10" s="22">
        <v>13298512.5</v>
      </c>
      <c r="I10" s="22">
        <v>6874442.07</v>
      </c>
      <c r="J10" s="22">
        <v>1719725.64</v>
      </c>
      <c r="K10" s="22"/>
      <c r="L10" s="22">
        <v>5154716.43</v>
      </c>
      <c r="M10" s="22"/>
      <c r="N10" s="22"/>
      <c r="O10" s="22"/>
      <c r="P10" s="22"/>
      <c r="Q10" s="22"/>
      <c r="R10" s="22">
        <v>6424070.43</v>
      </c>
      <c r="S10" s="22"/>
      <c r="T10" s="22"/>
      <c r="U10" s="22"/>
      <c r="V10" s="22"/>
      <c r="W10" s="22">
        <v>6424070.43</v>
      </c>
    </row>
    <row r="11" ht="31.4" customHeight="1" spans="1:23">
      <c r="A11" s="122" t="s">
        <v>45</v>
      </c>
      <c r="B11" s="115" t="s">
        <v>148</v>
      </c>
      <c r="C11" s="23" t="s">
        <v>149</v>
      </c>
      <c r="D11" s="23" t="s">
        <v>64</v>
      </c>
      <c r="E11" s="23" t="s">
        <v>65</v>
      </c>
      <c r="F11" s="23" t="s">
        <v>150</v>
      </c>
      <c r="G11" s="23" t="s">
        <v>151</v>
      </c>
      <c r="H11" s="22">
        <v>2913564</v>
      </c>
      <c r="I11" s="22">
        <v>1413564</v>
      </c>
      <c r="J11" s="22">
        <v>353391</v>
      </c>
      <c r="K11" s="22"/>
      <c r="L11" s="22">
        <v>1060173</v>
      </c>
      <c r="M11" s="22"/>
      <c r="N11" s="22"/>
      <c r="O11" s="22"/>
      <c r="P11" s="22"/>
      <c r="Q11" s="22"/>
      <c r="R11" s="22">
        <v>1500000</v>
      </c>
      <c r="S11" s="22"/>
      <c r="T11" s="22"/>
      <c r="U11" s="22"/>
      <c r="V11" s="22"/>
      <c r="W11" s="22">
        <v>1500000</v>
      </c>
    </row>
    <row r="12" ht="31.4" customHeight="1" spans="1:23">
      <c r="A12" s="122" t="s">
        <v>45</v>
      </c>
      <c r="B12" s="115" t="s">
        <v>148</v>
      </c>
      <c r="C12" s="23" t="s">
        <v>149</v>
      </c>
      <c r="D12" s="23" t="s">
        <v>64</v>
      </c>
      <c r="E12" s="23" t="s">
        <v>65</v>
      </c>
      <c r="F12" s="23" t="s">
        <v>152</v>
      </c>
      <c r="G12" s="23" t="s">
        <v>153</v>
      </c>
      <c r="H12" s="22">
        <v>7554</v>
      </c>
      <c r="I12" s="22">
        <v>3054</v>
      </c>
      <c r="J12" s="22">
        <v>763.5</v>
      </c>
      <c r="K12" s="22"/>
      <c r="L12" s="22">
        <v>2290.5</v>
      </c>
      <c r="M12" s="22"/>
      <c r="N12" s="22"/>
      <c r="O12" s="22"/>
      <c r="P12" s="22"/>
      <c r="Q12" s="22"/>
      <c r="R12" s="22">
        <v>4500</v>
      </c>
      <c r="S12" s="22"/>
      <c r="T12" s="22"/>
      <c r="U12" s="22"/>
      <c r="V12" s="22"/>
      <c r="W12" s="22">
        <v>4500</v>
      </c>
    </row>
    <row r="13" ht="31.4" customHeight="1" spans="1:23">
      <c r="A13" s="122" t="s">
        <v>45</v>
      </c>
      <c r="B13" s="115" t="s">
        <v>148</v>
      </c>
      <c r="C13" s="23" t="s">
        <v>149</v>
      </c>
      <c r="D13" s="23" t="s">
        <v>64</v>
      </c>
      <c r="E13" s="23" t="s">
        <v>65</v>
      </c>
      <c r="F13" s="23" t="s">
        <v>154</v>
      </c>
      <c r="G13" s="23" t="s">
        <v>155</v>
      </c>
      <c r="H13" s="22">
        <v>234797</v>
      </c>
      <c r="I13" s="22">
        <v>117797</v>
      </c>
      <c r="J13" s="22">
        <v>29449.25</v>
      </c>
      <c r="K13" s="22"/>
      <c r="L13" s="22">
        <v>88347.75</v>
      </c>
      <c r="M13" s="22"/>
      <c r="N13" s="22"/>
      <c r="O13" s="22"/>
      <c r="P13" s="22"/>
      <c r="Q13" s="22"/>
      <c r="R13" s="22">
        <v>117000</v>
      </c>
      <c r="S13" s="22"/>
      <c r="T13" s="22"/>
      <c r="U13" s="22"/>
      <c r="V13" s="22"/>
      <c r="W13" s="22">
        <v>117000</v>
      </c>
    </row>
    <row r="14" ht="31.4" customHeight="1" spans="1:23">
      <c r="A14" s="122" t="s">
        <v>45</v>
      </c>
      <c r="B14" s="115" t="s">
        <v>148</v>
      </c>
      <c r="C14" s="23" t="s">
        <v>149</v>
      </c>
      <c r="D14" s="23" t="s">
        <v>64</v>
      </c>
      <c r="E14" s="23" t="s">
        <v>65</v>
      </c>
      <c r="F14" s="23" t="s">
        <v>156</v>
      </c>
      <c r="G14" s="23" t="s">
        <v>157</v>
      </c>
      <c r="H14" s="22">
        <v>4451882</v>
      </c>
      <c r="I14" s="22">
        <v>2241882</v>
      </c>
      <c r="J14" s="22">
        <v>560470.5</v>
      </c>
      <c r="K14" s="22"/>
      <c r="L14" s="22">
        <v>1681411.5</v>
      </c>
      <c r="M14" s="22"/>
      <c r="N14" s="22"/>
      <c r="O14" s="22"/>
      <c r="P14" s="22"/>
      <c r="Q14" s="22"/>
      <c r="R14" s="22">
        <v>2210000</v>
      </c>
      <c r="S14" s="22"/>
      <c r="T14" s="22"/>
      <c r="U14" s="22"/>
      <c r="V14" s="22"/>
      <c r="W14" s="22">
        <v>2210000</v>
      </c>
    </row>
    <row r="15" ht="31.4" customHeight="1" spans="1:23">
      <c r="A15" s="122" t="s">
        <v>45</v>
      </c>
      <c r="B15" s="115" t="s">
        <v>158</v>
      </c>
      <c r="C15" s="23" t="s">
        <v>159</v>
      </c>
      <c r="D15" s="23" t="s">
        <v>78</v>
      </c>
      <c r="E15" s="23" t="s">
        <v>79</v>
      </c>
      <c r="F15" s="23" t="s">
        <v>160</v>
      </c>
      <c r="G15" s="23" t="s">
        <v>161</v>
      </c>
      <c r="H15" s="22">
        <v>1075064.74</v>
      </c>
      <c r="I15" s="22">
        <v>545064.74</v>
      </c>
      <c r="J15" s="22">
        <v>136266.19</v>
      </c>
      <c r="K15" s="22"/>
      <c r="L15" s="22">
        <v>408798.55</v>
      </c>
      <c r="M15" s="22"/>
      <c r="N15" s="22"/>
      <c r="O15" s="22"/>
      <c r="P15" s="22"/>
      <c r="Q15" s="22"/>
      <c r="R15" s="22">
        <v>530000</v>
      </c>
      <c r="S15" s="22"/>
      <c r="T15" s="22"/>
      <c r="U15" s="22"/>
      <c r="V15" s="22"/>
      <c r="W15" s="22">
        <v>530000</v>
      </c>
    </row>
    <row r="16" ht="31.4" customHeight="1" spans="1:23">
      <c r="A16" s="122" t="s">
        <v>45</v>
      </c>
      <c r="B16" s="115" t="s">
        <v>158</v>
      </c>
      <c r="C16" s="23" t="s">
        <v>159</v>
      </c>
      <c r="D16" s="23" t="s">
        <v>82</v>
      </c>
      <c r="E16" s="23" t="s">
        <v>81</v>
      </c>
      <c r="F16" s="23" t="s">
        <v>162</v>
      </c>
      <c r="G16" s="23" t="s">
        <v>163</v>
      </c>
      <c r="H16" s="22">
        <v>51948.78</v>
      </c>
      <c r="I16" s="22">
        <v>26448.78</v>
      </c>
      <c r="J16" s="22">
        <v>6612.2</v>
      </c>
      <c r="K16" s="22"/>
      <c r="L16" s="22">
        <v>19836.58</v>
      </c>
      <c r="M16" s="22"/>
      <c r="N16" s="22"/>
      <c r="O16" s="22"/>
      <c r="P16" s="22"/>
      <c r="Q16" s="22"/>
      <c r="R16" s="22">
        <v>25500</v>
      </c>
      <c r="S16" s="22"/>
      <c r="T16" s="22"/>
      <c r="U16" s="22"/>
      <c r="V16" s="22"/>
      <c r="W16" s="22">
        <v>25500</v>
      </c>
    </row>
    <row r="17" ht="31.4" customHeight="1" spans="1:23">
      <c r="A17" s="122" t="s">
        <v>45</v>
      </c>
      <c r="B17" s="115" t="s">
        <v>158</v>
      </c>
      <c r="C17" s="23" t="s">
        <v>159</v>
      </c>
      <c r="D17" s="23" t="s">
        <v>87</v>
      </c>
      <c r="E17" s="23" t="s">
        <v>88</v>
      </c>
      <c r="F17" s="23" t="s">
        <v>164</v>
      </c>
      <c r="G17" s="23" t="s">
        <v>165</v>
      </c>
      <c r="H17" s="22">
        <v>600665.47</v>
      </c>
      <c r="I17" s="22">
        <v>340665.47</v>
      </c>
      <c r="J17" s="22">
        <v>85166.37</v>
      </c>
      <c r="K17" s="22"/>
      <c r="L17" s="22">
        <v>255499.1</v>
      </c>
      <c r="M17" s="22"/>
      <c r="N17" s="22"/>
      <c r="O17" s="22"/>
      <c r="P17" s="22"/>
      <c r="Q17" s="22"/>
      <c r="R17" s="22">
        <v>260000</v>
      </c>
      <c r="S17" s="22"/>
      <c r="T17" s="22"/>
      <c r="U17" s="22"/>
      <c r="V17" s="22"/>
      <c r="W17" s="22">
        <v>260000</v>
      </c>
    </row>
    <row r="18" ht="31.4" customHeight="1" spans="1:23">
      <c r="A18" s="122" t="s">
        <v>45</v>
      </c>
      <c r="B18" s="115" t="s">
        <v>158</v>
      </c>
      <c r="C18" s="23" t="s">
        <v>159</v>
      </c>
      <c r="D18" s="23" t="s">
        <v>87</v>
      </c>
      <c r="E18" s="23" t="s">
        <v>88</v>
      </c>
      <c r="F18" s="23" t="s">
        <v>166</v>
      </c>
      <c r="G18" s="23" t="s">
        <v>167</v>
      </c>
      <c r="H18" s="22">
        <v>472920</v>
      </c>
      <c r="I18" s="22">
        <v>472920</v>
      </c>
      <c r="J18" s="22">
        <v>118230</v>
      </c>
      <c r="K18" s="22"/>
      <c r="L18" s="22">
        <v>354690</v>
      </c>
      <c r="M18" s="22"/>
      <c r="N18" s="22"/>
      <c r="O18" s="22"/>
      <c r="P18" s="22"/>
      <c r="Q18" s="22"/>
      <c r="R18" s="22"/>
      <c r="S18" s="22"/>
      <c r="T18" s="22"/>
      <c r="U18" s="22"/>
      <c r="V18" s="22"/>
      <c r="W18" s="22"/>
    </row>
    <row r="19" ht="31.4" customHeight="1" spans="1:23">
      <c r="A19" s="122" t="s">
        <v>45</v>
      </c>
      <c r="B19" s="115" t="s">
        <v>158</v>
      </c>
      <c r="C19" s="23" t="s">
        <v>159</v>
      </c>
      <c r="D19" s="23" t="s">
        <v>89</v>
      </c>
      <c r="E19" s="23" t="s">
        <v>90</v>
      </c>
      <c r="F19" s="23" t="s">
        <v>168</v>
      </c>
      <c r="G19" s="23" t="s">
        <v>169</v>
      </c>
      <c r="H19" s="22">
        <v>609391.41</v>
      </c>
      <c r="I19" s="22">
        <v>259391.41</v>
      </c>
      <c r="J19" s="22">
        <v>64847.85</v>
      </c>
      <c r="K19" s="22"/>
      <c r="L19" s="22">
        <v>194543.56</v>
      </c>
      <c r="M19" s="22"/>
      <c r="N19" s="22"/>
      <c r="O19" s="22"/>
      <c r="P19" s="22"/>
      <c r="Q19" s="22"/>
      <c r="R19" s="22">
        <v>350000</v>
      </c>
      <c r="S19" s="22"/>
      <c r="T19" s="22"/>
      <c r="U19" s="22"/>
      <c r="V19" s="22"/>
      <c r="W19" s="22">
        <v>350000</v>
      </c>
    </row>
    <row r="20" ht="31.4" customHeight="1" spans="1:23">
      <c r="A20" s="122" t="s">
        <v>45</v>
      </c>
      <c r="B20" s="115" t="s">
        <v>158</v>
      </c>
      <c r="C20" s="23" t="s">
        <v>159</v>
      </c>
      <c r="D20" s="23" t="s">
        <v>91</v>
      </c>
      <c r="E20" s="23" t="s">
        <v>92</v>
      </c>
      <c r="F20" s="23" t="s">
        <v>162</v>
      </c>
      <c r="G20" s="23" t="s">
        <v>163</v>
      </c>
      <c r="H20" s="22">
        <v>56597</v>
      </c>
      <c r="I20" s="22">
        <v>51597</v>
      </c>
      <c r="J20" s="22">
        <v>51597</v>
      </c>
      <c r="K20" s="22"/>
      <c r="L20" s="22"/>
      <c r="M20" s="22"/>
      <c r="N20" s="22"/>
      <c r="O20" s="22"/>
      <c r="P20" s="22"/>
      <c r="Q20" s="22"/>
      <c r="R20" s="22">
        <v>5000</v>
      </c>
      <c r="S20" s="22"/>
      <c r="T20" s="22"/>
      <c r="U20" s="22"/>
      <c r="V20" s="22"/>
      <c r="W20" s="22">
        <v>5000</v>
      </c>
    </row>
    <row r="21" ht="31.4" customHeight="1" spans="1:23">
      <c r="A21" s="122" t="s">
        <v>45</v>
      </c>
      <c r="B21" s="115" t="s">
        <v>170</v>
      </c>
      <c r="C21" s="23" t="s">
        <v>98</v>
      </c>
      <c r="D21" s="23" t="s">
        <v>97</v>
      </c>
      <c r="E21" s="23" t="s">
        <v>98</v>
      </c>
      <c r="F21" s="23" t="s">
        <v>171</v>
      </c>
      <c r="G21" s="23" t="s">
        <v>98</v>
      </c>
      <c r="H21" s="22">
        <v>1142917.8</v>
      </c>
      <c r="I21" s="22">
        <v>742917.8</v>
      </c>
      <c r="J21" s="22">
        <v>185729.45</v>
      </c>
      <c r="K21" s="22"/>
      <c r="L21" s="22">
        <v>557188.35</v>
      </c>
      <c r="M21" s="22"/>
      <c r="N21" s="22"/>
      <c r="O21" s="22"/>
      <c r="P21" s="22"/>
      <c r="Q21" s="22"/>
      <c r="R21" s="22">
        <v>400000</v>
      </c>
      <c r="S21" s="22"/>
      <c r="T21" s="22"/>
      <c r="U21" s="22"/>
      <c r="V21" s="22"/>
      <c r="W21" s="22">
        <v>400000</v>
      </c>
    </row>
    <row r="22" ht="31.4" customHeight="1" spans="1:23">
      <c r="A22" s="122" t="s">
        <v>45</v>
      </c>
      <c r="B22" s="115" t="s">
        <v>172</v>
      </c>
      <c r="C22" s="23" t="s">
        <v>173</v>
      </c>
      <c r="D22" s="23" t="s">
        <v>64</v>
      </c>
      <c r="E22" s="23" t="s">
        <v>65</v>
      </c>
      <c r="F22" s="23" t="s">
        <v>174</v>
      </c>
      <c r="G22" s="23" t="s">
        <v>175</v>
      </c>
      <c r="H22" s="22">
        <v>11606.4</v>
      </c>
      <c r="I22" s="22">
        <v>11606.4</v>
      </c>
      <c r="J22" s="22">
        <v>2901.6</v>
      </c>
      <c r="K22" s="22"/>
      <c r="L22" s="22">
        <v>8704.8</v>
      </c>
      <c r="M22" s="22"/>
      <c r="N22" s="22"/>
      <c r="O22" s="22"/>
      <c r="P22" s="22"/>
      <c r="Q22" s="22"/>
      <c r="R22" s="22"/>
      <c r="S22" s="22"/>
      <c r="T22" s="22"/>
      <c r="U22" s="22"/>
      <c r="V22" s="22"/>
      <c r="W22" s="22"/>
    </row>
    <row r="23" ht="31.4" customHeight="1" spans="1:23">
      <c r="A23" s="122" t="s">
        <v>45</v>
      </c>
      <c r="B23" s="115" t="s">
        <v>176</v>
      </c>
      <c r="C23" s="23" t="s">
        <v>177</v>
      </c>
      <c r="D23" s="23" t="s">
        <v>64</v>
      </c>
      <c r="E23" s="23" t="s">
        <v>65</v>
      </c>
      <c r="F23" s="23" t="s">
        <v>178</v>
      </c>
      <c r="G23" s="23" t="s">
        <v>179</v>
      </c>
      <c r="H23" s="22">
        <v>31700</v>
      </c>
      <c r="I23" s="22">
        <v>20685</v>
      </c>
      <c r="J23" s="22"/>
      <c r="K23" s="22"/>
      <c r="L23" s="22">
        <v>20685</v>
      </c>
      <c r="M23" s="22"/>
      <c r="N23" s="22"/>
      <c r="O23" s="22"/>
      <c r="P23" s="22"/>
      <c r="Q23" s="22"/>
      <c r="R23" s="22">
        <v>11015</v>
      </c>
      <c r="S23" s="22"/>
      <c r="T23" s="22"/>
      <c r="U23" s="22"/>
      <c r="V23" s="22"/>
      <c r="W23" s="22">
        <v>11015</v>
      </c>
    </row>
    <row r="24" ht="31.4" customHeight="1" spans="1:23">
      <c r="A24" s="122" t="s">
        <v>45</v>
      </c>
      <c r="B24" s="115" t="s">
        <v>180</v>
      </c>
      <c r="C24" s="23" t="s">
        <v>128</v>
      </c>
      <c r="D24" s="23" t="s">
        <v>64</v>
      </c>
      <c r="E24" s="23" t="s">
        <v>65</v>
      </c>
      <c r="F24" s="23" t="s">
        <v>181</v>
      </c>
      <c r="G24" s="23" t="s">
        <v>128</v>
      </c>
      <c r="H24" s="22">
        <v>1000</v>
      </c>
      <c r="I24" s="22"/>
      <c r="J24" s="22"/>
      <c r="K24" s="22"/>
      <c r="L24" s="22"/>
      <c r="M24" s="22"/>
      <c r="N24" s="22"/>
      <c r="O24" s="22"/>
      <c r="P24" s="22"/>
      <c r="Q24" s="22"/>
      <c r="R24" s="22">
        <v>1000</v>
      </c>
      <c r="S24" s="22"/>
      <c r="T24" s="22"/>
      <c r="U24" s="22"/>
      <c r="V24" s="22"/>
      <c r="W24" s="22">
        <v>1000</v>
      </c>
    </row>
    <row r="25" ht="31.4" customHeight="1" spans="1:23">
      <c r="A25" s="122" t="s">
        <v>45</v>
      </c>
      <c r="B25" s="115" t="s">
        <v>182</v>
      </c>
      <c r="C25" s="23" t="s">
        <v>183</v>
      </c>
      <c r="D25" s="23" t="s">
        <v>64</v>
      </c>
      <c r="E25" s="23" t="s">
        <v>65</v>
      </c>
      <c r="F25" s="23" t="s">
        <v>184</v>
      </c>
      <c r="G25" s="23" t="s">
        <v>183</v>
      </c>
      <c r="H25" s="22">
        <v>155525.94</v>
      </c>
      <c r="I25" s="22">
        <v>75525.94</v>
      </c>
      <c r="J25" s="22">
        <v>18881.49</v>
      </c>
      <c r="K25" s="22"/>
      <c r="L25" s="22">
        <v>56644.45</v>
      </c>
      <c r="M25" s="22"/>
      <c r="N25" s="22"/>
      <c r="O25" s="22"/>
      <c r="P25" s="22"/>
      <c r="Q25" s="22"/>
      <c r="R25" s="22">
        <v>80000</v>
      </c>
      <c r="S25" s="22"/>
      <c r="T25" s="22"/>
      <c r="U25" s="22"/>
      <c r="V25" s="22"/>
      <c r="W25" s="22">
        <v>80000</v>
      </c>
    </row>
    <row r="26" ht="31.4" customHeight="1" spans="1:23">
      <c r="A26" s="122" t="s">
        <v>45</v>
      </c>
      <c r="B26" s="115" t="s">
        <v>185</v>
      </c>
      <c r="C26" s="23" t="s">
        <v>186</v>
      </c>
      <c r="D26" s="23" t="s">
        <v>64</v>
      </c>
      <c r="E26" s="23" t="s">
        <v>65</v>
      </c>
      <c r="F26" s="23" t="s">
        <v>187</v>
      </c>
      <c r="G26" s="23" t="s">
        <v>188</v>
      </c>
      <c r="H26" s="22">
        <v>58492</v>
      </c>
      <c r="I26" s="22">
        <v>31911</v>
      </c>
      <c r="J26" s="22">
        <v>7977.75</v>
      </c>
      <c r="K26" s="22"/>
      <c r="L26" s="22">
        <v>23933.25</v>
      </c>
      <c r="M26" s="22"/>
      <c r="N26" s="22"/>
      <c r="O26" s="22"/>
      <c r="P26" s="22"/>
      <c r="Q26" s="22"/>
      <c r="R26" s="22">
        <v>26581</v>
      </c>
      <c r="S26" s="22"/>
      <c r="T26" s="22"/>
      <c r="U26" s="22"/>
      <c r="V26" s="22"/>
      <c r="W26" s="22">
        <v>26581</v>
      </c>
    </row>
    <row r="27" ht="31.4" customHeight="1" spans="1:23">
      <c r="A27" s="122" t="s">
        <v>45</v>
      </c>
      <c r="B27" s="115" t="s">
        <v>185</v>
      </c>
      <c r="C27" s="23" t="s">
        <v>186</v>
      </c>
      <c r="D27" s="23" t="s">
        <v>64</v>
      </c>
      <c r="E27" s="23" t="s">
        <v>65</v>
      </c>
      <c r="F27" s="23" t="s">
        <v>189</v>
      </c>
      <c r="G27" s="23" t="s">
        <v>190</v>
      </c>
      <c r="H27" s="22">
        <v>500</v>
      </c>
      <c r="I27" s="22"/>
      <c r="J27" s="22"/>
      <c r="K27" s="22"/>
      <c r="L27" s="22"/>
      <c r="M27" s="22"/>
      <c r="N27" s="22"/>
      <c r="O27" s="22"/>
      <c r="P27" s="22"/>
      <c r="Q27" s="22"/>
      <c r="R27" s="22">
        <v>500</v>
      </c>
      <c r="S27" s="22"/>
      <c r="T27" s="22"/>
      <c r="U27" s="22"/>
      <c r="V27" s="22"/>
      <c r="W27" s="22">
        <v>500</v>
      </c>
    </row>
    <row r="28" ht="31.4" customHeight="1" spans="1:23">
      <c r="A28" s="122" t="s">
        <v>45</v>
      </c>
      <c r="B28" s="115" t="s">
        <v>185</v>
      </c>
      <c r="C28" s="23" t="s">
        <v>186</v>
      </c>
      <c r="D28" s="23" t="s">
        <v>64</v>
      </c>
      <c r="E28" s="23" t="s">
        <v>65</v>
      </c>
      <c r="F28" s="23" t="s">
        <v>191</v>
      </c>
      <c r="G28" s="23" t="s">
        <v>192</v>
      </c>
      <c r="H28" s="22">
        <v>24960</v>
      </c>
      <c r="I28" s="22">
        <v>24960</v>
      </c>
      <c r="J28" s="22">
        <v>6240</v>
      </c>
      <c r="K28" s="22"/>
      <c r="L28" s="22">
        <v>18720</v>
      </c>
      <c r="M28" s="22"/>
      <c r="N28" s="22"/>
      <c r="O28" s="22"/>
      <c r="P28" s="22"/>
      <c r="Q28" s="22"/>
      <c r="R28" s="22"/>
      <c r="S28" s="22"/>
      <c r="T28" s="22"/>
      <c r="U28" s="22"/>
      <c r="V28" s="22"/>
      <c r="W28" s="22"/>
    </row>
    <row r="29" ht="31.4" customHeight="1" spans="1:23">
      <c r="A29" s="122" t="s">
        <v>45</v>
      </c>
      <c r="B29" s="115" t="s">
        <v>185</v>
      </c>
      <c r="C29" s="23" t="s">
        <v>186</v>
      </c>
      <c r="D29" s="23" t="s">
        <v>64</v>
      </c>
      <c r="E29" s="23" t="s">
        <v>65</v>
      </c>
      <c r="F29" s="23" t="s">
        <v>193</v>
      </c>
      <c r="G29" s="23" t="s">
        <v>194</v>
      </c>
      <c r="H29" s="22">
        <v>76800</v>
      </c>
      <c r="I29" s="22">
        <v>76800</v>
      </c>
      <c r="J29" s="22">
        <v>19200</v>
      </c>
      <c r="K29" s="22"/>
      <c r="L29" s="22">
        <v>57600</v>
      </c>
      <c r="M29" s="22"/>
      <c r="N29" s="22"/>
      <c r="O29" s="22"/>
      <c r="P29" s="22"/>
      <c r="Q29" s="22"/>
      <c r="R29" s="22"/>
      <c r="S29" s="22"/>
      <c r="T29" s="22"/>
      <c r="U29" s="22"/>
      <c r="V29" s="22"/>
      <c r="W29" s="22"/>
    </row>
    <row r="30" ht="31.4" customHeight="1" spans="1:23">
      <c r="A30" s="122" t="s">
        <v>45</v>
      </c>
      <c r="B30" s="115" t="s">
        <v>185</v>
      </c>
      <c r="C30" s="23" t="s">
        <v>186</v>
      </c>
      <c r="D30" s="23" t="s">
        <v>64</v>
      </c>
      <c r="E30" s="23" t="s">
        <v>65</v>
      </c>
      <c r="F30" s="23" t="s">
        <v>195</v>
      </c>
      <c r="G30" s="23" t="s">
        <v>196</v>
      </c>
      <c r="H30" s="22">
        <v>11000</v>
      </c>
      <c r="I30" s="22">
        <v>11000</v>
      </c>
      <c r="J30" s="22">
        <v>2750</v>
      </c>
      <c r="K30" s="22"/>
      <c r="L30" s="22">
        <v>8250</v>
      </c>
      <c r="M30" s="22"/>
      <c r="N30" s="22"/>
      <c r="O30" s="22"/>
      <c r="P30" s="22"/>
      <c r="Q30" s="22"/>
      <c r="R30" s="22"/>
      <c r="S30" s="22"/>
      <c r="T30" s="22"/>
      <c r="U30" s="22"/>
      <c r="V30" s="22"/>
      <c r="W30" s="22"/>
    </row>
    <row r="31" ht="31.4" customHeight="1" spans="1:23">
      <c r="A31" s="122" t="s">
        <v>45</v>
      </c>
      <c r="B31" s="115" t="s">
        <v>185</v>
      </c>
      <c r="C31" s="23" t="s">
        <v>186</v>
      </c>
      <c r="D31" s="23" t="s">
        <v>64</v>
      </c>
      <c r="E31" s="23" t="s">
        <v>65</v>
      </c>
      <c r="F31" s="23" t="s">
        <v>197</v>
      </c>
      <c r="G31" s="23" t="s">
        <v>198</v>
      </c>
      <c r="H31" s="22">
        <v>428730</v>
      </c>
      <c r="I31" s="22">
        <v>129645.57</v>
      </c>
      <c r="J31" s="22"/>
      <c r="K31" s="22"/>
      <c r="L31" s="22">
        <v>129645.57</v>
      </c>
      <c r="M31" s="22"/>
      <c r="N31" s="22"/>
      <c r="O31" s="22"/>
      <c r="P31" s="22"/>
      <c r="Q31" s="22"/>
      <c r="R31" s="22">
        <v>299084.43</v>
      </c>
      <c r="S31" s="22"/>
      <c r="T31" s="22"/>
      <c r="U31" s="22"/>
      <c r="V31" s="22"/>
      <c r="W31" s="22">
        <v>299084.43</v>
      </c>
    </row>
    <row r="32" ht="31.4" customHeight="1" spans="1:23">
      <c r="A32" s="122" t="s">
        <v>45</v>
      </c>
      <c r="B32" s="115" t="s">
        <v>185</v>
      </c>
      <c r="C32" s="23" t="s">
        <v>186</v>
      </c>
      <c r="D32" s="23" t="s">
        <v>64</v>
      </c>
      <c r="E32" s="23" t="s">
        <v>65</v>
      </c>
      <c r="F32" s="23" t="s">
        <v>199</v>
      </c>
      <c r="G32" s="23" t="s">
        <v>200</v>
      </c>
      <c r="H32" s="22">
        <v>185000</v>
      </c>
      <c r="I32" s="22">
        <v>80000</v>
      </c>
      <c r="J32" s="22">
        <v>20000</v>
      </c>
      <c r="K32" s="22"/>
      <c r="L32" s="22">
        <v>60000</v>
      </c>
      <c r="M32" s="22"/>
      <c r="N32" s="22"/>
      <c r="O32" s="22"/>
      <c r="P32" s="22"/>
      <c r="Q32" s="22"/>
      <c r="R32" s="22">
        <v>105000</v>
      </c>
      <c r="S32" s="22"/>
      <c r="T32" s="22"/>
      <c r="U32" s="22"/>
      <c r="V32" s="22"/>
      <c r="W32" s="22">
        <v>105000</v>
      </c>
    </row>
    <row r="33" ht="31.4" customHeight="1" spans="1:23">
      <c r="A33" s="122" t="s">
        <v>45</v>
      </c>
      <c r="B33" s="115" t="s">
        <v>185</v>
      </c>
      <c r="C33" s="23" t="s">
        <v>186</v>
      </c>
      <c r="D33" s="23" t="s">
        <v>64</v>
      </c>
      <c r="E33" s="23" t="s">
        <v>65</v>
      </c>
      <c r="F33" s="23" t="s">
        <v>201</v>
      </c>
      <c r="G33" s="23" t="s">
        <v>202</v>
      </c>
      <c r="H33" s="22">
        <v>124000</v>
      </c>
      <c r="I33" s="22"/>
      <c r="J33" s="22"/>
      <c r="K33" s="22"/>
      <c r="L33" s="22"/>
      <c r="M33" s="22"/>
      <c r="N33" s="22"/>
      <c r="O33" s="22"/>
      <c r="P33" s="22"/>
      <c r="Q33" s="22"/>
      <c r="R33" s="22">
        <v>124000</v>
      </c>
      <c r="S33" s="22"/>
      <c r="T33" s="22"/>
      <c r="U33" s="22"/>
      <c r="V33" s="22"/>
      <c r="W33" s="22">
        <v>124000</v>
      </c>
    </row>
    <row r="34" ht="31.4" customHeight="1" spans="1:23">
      <c r="A34" s="122" t="s">
        <v>45</v>
      </c>
      <c r="B34" s="115" t="s">
        <v>185</v>
      </c>
      <c r="C34" s="23" t="s">
        <v>186</v>
      </c>
      <c r="D34" s="23" t="s">
        <v>64</v>
      </c>
      <c r="E34" s="23" t="s">
        <v>65</v>
      </c>
      <c r="F34" s="23" t="s">
        <v>203</v>
      </c>
      <c r="G34" s="23" t="s">
        <v>204</v>
      </c>
      <c r="H34" s="22">
        <v>55000</v>
      </c>
      <c r="I34" s="22">
        <v>45000</v>
      </c>
      <c r="J34" s="22">
        <v>11250</v>
      </c>
      <c r="K34" s="22"/>
      <c r="L34" s="22">
        <v>33750</v>
      </c>
      <c r="M34" s="22"/>
      <c r="N34" s="22"/>
      <c r="O34" s="22"/>
      <c r="P34" s="22"/>
      <c r="Q34" s="22"/>
      <c r="R34" s="22">
        <v>10000</v>
      </c>
      <c r="S34" s="22"/>
      <c r="T34" s="22"/>
      <c r="U34" s="22"/>
      <c r="V34" s="22"/>
      <c r="W34" s="22">
        <v>10000</v>
      </c>
    </row>
    <row r="35" ht="31.4" customHeight="1" spans="1:23">
      <c r="A35" s="122" t="s">
        <v>45</v>
      </c>
      <c r="B35" s="115" t="s">
        <v>185</v>
      </c>
      <c r="C35" s="23" t="s">
        <v>186</v>
      </c>
      <c r="D35" s="23" t="s">
        <v>64</v>
      </c>
      <c r="E35" s="23" t="s">
        <v>65</v>
      </c>
      <c r="F35" s="23" t="s">
        <v>205</v>
      </c>
      <c r="G35" s="23" t="s">
        <v>206</v>
      </c>
      <c r="H35" s="22">
        <v>490</v>
      </c>
      <c r="I35" s="22"/>
      <c r="J35" s="22"/>
      <c r="K35" s="22"/>
      <c r="L35" s="22"/>
      <c r="M35" s="22"/>
      <c r="N35" s="22"/>
      <c r="O35" s="22"/>
      <c r="P35" s="22"/>
      <c r="Q35" s="22"/>
      <c r="R35" s="22">
        <v>490</v>
      </c>
      <c r="S35" s="22"/>
      <c r="T35" s="22"/>
      <c r="U35" s="22"/>
      <c r="V35" s="22"/>
      <c r="W35" s="22">
        <v>490</v>
      </c>
    </row>
    <row r="36" ht="31.4" customHeight="1" spans="1:23">
      <c r="A36" s="122" t="s">
        <v>45</v>
      </c>
      <c r="B36" s="115" t="s">
        <v>185</v>
      </c>
      <c r="C36" s="23" t="s">
        <v>186</v>
      </c>
      <c r="D36" s="23" t="s">
        <v>64</v>
      </c>
      <c r="E36" s="23" t="s">
        <v>65</v>
      </c>
      <c r="F36" s="23" t="s">
        <v>207</v>
      </c>
      <c r="G36" s="23" t="s">
        <v>208</v>
      </c>
      <c r="H36" s="22">
        <v>96000</v>
      </c>
      <c r="I36" s="22"/>
      <c r="J36" s="22"/>
      <c r="K36" s="22"/>
      <c r="L36" s="22"/>
      <c r="M36" s="22"/>
      <c r="N36" s="22"/>
      <c r="O36" s="22"/>
      <c r="P36" s="22"/>
      <c r="Q36" s="22"/>
      <c r="R36" s="22">
        <v>96000</v>
      </c>
      <c r="S36" s="22"/>
      <c r="T36" s="22"/>
      <c r="U36" s="22"/>
      <c r="V36" s="22"/>
      <c r="W36" s="22">
        <v>96000</v>
      </c>
    </row>
    <row r="37" ht="31.4" customHeight="1" spans="1:23">
      <c r="A37" s="122" t="s">
        <v>45</v>
      </c>
      <c r="B37" s="115" t="s">
        <v>185</v>
      </c>
      <c r="C37" s="23" t="s">
        <v>186</v>
      </c>
      <c r="D37" s="23" t="s">
        <v>64</v>
      </c>
      <c r="E37" s="23" t="s">
        <v>65</v>
      </c>
      <c r="F37" s="23" t="s">
        <v>209</v>
      </c>
      <c r="G37" s="23" t="s">
        <v>210</v>
      </c>
      <c r="H37" s="22">
        <v>111500</v>
      </c>
      <c r="I37" s="22"/>
      <c r="J37" s="22"/>
      <c r="K37" s="22"/>
      <c r="L37" s="22"/>
      <c r="M37" s="22"/>
      <c r="N37" s="22"/>
      <c r="O37" s="22"/>
      <c r="P37" s="22"/>
      <c r="Q37" s="22"/>
      <c r="R37" s="22">
        <v>111500</v>
      </c>
      <c r="S37" s="22"/>
      <c r="T37" s="22"/>
      <c r="U37" s="22"/>
      <c r="V37" s="22"/>
      <c r="W37" s="22">
        <v>111500</v>
      </c>
    </row>
    <row r="38" ht="31.4" customHeight="1" spans="1:23">
      <c r="A38" s="122" t="s">
        <v>45</v>
      </c>
      <c r="B38" s="115" t="s">
        <v>185</v>
      </c>
      <c r="C38" s="23" t="s">
        <v>186</v>
      </c>
      <c r="D38" s="23" t="s">
        <v>64</v>
      </c>
      <c r="E38" s="23" t="s">
        <v>65</v>
      </c>
      <c r="F38" s="23" t="s">
        <v>211</v>
      </c>
      <c r="G38" s="23" t="s">
        <v>212</v>
      </c>
      <c r="H38" s="22">
        <v>214835.96</v>
      </c>
      <c r="I38" s="22">
        <v>105925.96</v>
      </c>
      <c r="J38" s="22">
        <v>26481.49</v>
      </c>
      <c r="K38" s="22"/>
      <c r="L38" s="22">
        <v>79444.47</v>
      </c>
      <c r="M38" s="22"/>
      <c r="N38" s="22"/>
      <c r="O38" s="22"/>
      <c r="P38" s="22"/>
      <c r="Q38" s="22"/>
      <c r="R38" s="22">
        <v>108910</v>
      </c>
      <c r="S38" s="22"/>
      <c r="T38" s="22"/>
      <c r="U38" s="22"/>
      <c r="V38" s="22"/>
      <c r="W38" s="22">
        <v>108910</v>
      </c>
    </row>
    <row r="39" ht="31.4" customHeight="1" spans="1:23">
      <c r="A39" s="122" t="s">
        <v>45</v>
      </c>
      <c r="B39" s="115" t="s">
        <v>185</v>
      </c>
      <c r="C39" s="23" t="s">
        <v>186</v>
      </c>
      <c r="D39" s="23" t="s">
        <v>64</v>
      </c>
      <c r="E39" s="23" t="s">
        <v>65</v>
      </c>
      <c r="F39" s="23" t="s">
        <v>213</v>
      </c>
      <c r="G39" s="23" t="s">
        <v>214</v>
      </c>
      <c r="H39" s="22">
        <v>27990</v>
      </c>
      <c r="I39" s="22"/>
      <c r="J39" s="22"/>
      <c r="K39" s="22"/>
      <c r="L39" s="22"/>
      <c r="M39" s="22"/>
      <c r="N39" s="22"/>
      <c r="O39" s="22"/>
      <c r="P39" s="22"/>
      <c r="Q39" s="22"/>
      <c r="R39" s="22">
        <v>27990</v>
      </c>
      <c r="S39" s="22"/>
      <c r="T39" s="22"/>
      <c r="U39" s="22"/>
      <c r="V39" s="22"/>
      <c r="W39" s="22">
        <v>27990</v>
      </c>
    </row>
    <row r="40" ht="31.4" customHeight="1" spans="1:23">
      <c r="A40" s="122" t="s">
        <v>45</v>
      </c>
      <c r="B40" s="115" t="s">
        <v>185</v>
      </c>
      <c r="C40" s="23" t="s">
        <v>186</v>
      </c>
      <c r="D40" s="23" t="s">
        <v>76</v>
      </c>
      <c r="E40" s="23" t="s">
        <v>77</v>
      </c>
      <c r="F40" s="23" t="s">
        <v>211</v>
      </c>
      <c r="G40" s="23" t="s">
        <v>212</v>
      </c>
      <c r="H40" s="22">
        <v>66080</v>
      </c>
      <c r="I40" s="22">
        <v>46080</v>
      </c>
      <c r="J40" s="22">
        <v>11520</v>
      </c>
      <c r="K40" s="22"/>
      <c r="L40" s="22">
        <v>34560</v>
      </c>
      <c r="M40" s="22"/>
      <c r="N40" s="22"/>
      <c r="O40" s="22"/>
      <c r="P40" s="22"/>
      <c r="Q40" s="22"/>
      <c r="R40" s="22">
        <v>20000</v>
      </c>
      <c r="S40" s="22"/>
      <c r="T40" s="22"/>
      <c r="U40" s="22"/>
      <c r="V40" s="22"/>
      <c r="W40" s="22">
        <v>20000</v>
      </c>
    </row>
    <row r="41" ht="18.75" customHeight="1" spans="1:23">
      <c r="A41" s="31" t="s">
        <v>99</v>
      </c>
      <c r="B41" s="32"/>
      <c r="C41" s="32"/>
      <c r="D41" s="32"/>
      <c r="E41" s="32"/>
      <c r="F41" s="32"/>
      <c r="G41" s="33"/>
      <c r="H41" s="22">
        <v>13298512.5</v>
      </c>
      <c r="I41" s="22">
        <v>6874442.07</v>
      </c>
      <c r="J41" s="22">
        <v>1719725.64</v>
      </c>
      <c r="K41" s="22"/>
      <c r="L41" s="22">
        <v>5154716.43</v>
      </c>
      <c r="M41" s="22"/>
      <c r="N41" s="22"/>
      <c r="O41" s="22"/>
      <c r="P41" s="22"/>
      <c r="Q41" s="22"/>
      <c r="R41" s="22">
        <v>6424070.43</v>
      </c>
      <c r="S41" s="22"/>
      <c r="T41" s="22"/>
      <c r="U41" s="22"/>
      <c r="V41" s="22"/>
      <c r="W41" s="22">
        <v>6424070.43</v>
      </c>
    </row>
  </sheetData>
  <mergeCells count="30">
    <mergeCell ref="A2:W2"/>
    <mergeCell ref="A3:G3"/>
    <mergeCell ref="H4:W4"/>
    <mergeCell ref="I5:M5"/>
    <mergeCell ref="N5:P5"/>
    <mergeCell ref="R5:W5"/>
    <mergeCell ref="A41:G41"/>
    <mergeCell ref="A4:A7"/>
    <mergeCell ref="B4:B7"/>
    <mergeCell ref="C4:C7"/>
    <mergeCell ref="D4:D7"/>
    <mergeCell ref="E4:E7"/>
    <mergeCell ref="F4:F7"/>
    <mergeCell ref="G4:G7"/>
    <mergeCell ref="H5: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57"/>
  <sheetViews>
    <sheetView showZeros="0" tabSelected="1" topLeftCell="M1" workbookViewId="0">
      <selection activeCell="A1" sqref="A1 A1 A1 A1 A1 A1 A1 A1 A1 A1 A1 A1 A1 A1 A1 A1 A1 A1 A1 A1 A1 A1 A1"/>
    </sheetView>
  </sheetViews>
  <sheetFormatPr defaultColWidth="9.13636363636364" defaultRowHeight="14.25" customHeight="1"/>
  <cols>
    <col min="1" max="1" width="14.5727272727273" customWidth="1"/>
    <col min="2" max="2" width="21.0272727272727" customWidth="1"/>
    <col min="3" max="3" width="32.8181818181818" customWidth="1"/>
    <col min="4" max="4" width="26" customWidth="1"/>
    <col min="5" max="5" width="15.6" customWidth="1"/>
    <col min="6" max="6" width="19.7454545454545" customWidth="1"/>
    <col min="7" max="7" width="14.8818181818182" customWidth="1"/>
    <col min="8" max="8" width="19.7454545454545" customWidth="1"/>
    <col min="9" max="9" width="15.9090909090909" customWidth="1"/>
    <col min="10" max="10" width="16.2727272727273" customWidth="1"/>
    <col min="11" max="11" width="15.6363636363636" customWidth="1"/>
    <col min="12" max="16" width="14.1727272727273" customWidth="1"/>
    <col min="17" max="17" width="13.6" customWidth="1"/>
    <col min="18" max="18" width="17" customWidth="1"/>
    <col min="19" max="22" width="15.1727272727273" customWidth="1"/>
    <col min="23" max="23" width="16.4545454545455" customWidth="1"/>
  </cols>
  <sheetData>
    <row r="1" ht="13.5" customHeight="1" spans="5:23">
      <c r="E1" s="1"/>
      <c r="F1" s="1"/>
      <c r="G1" s="1"/>
      <c r="H1" s="1"/>
      <c r="U1" s="119"/>
      <c r="W1" s="59" t="s">
        <v>215</v>
      </c>
    </row>
    <row r="2" ht="27.75" customHeight="1" spans="1:23">
      <c r="A2" s="28" t="s">
        <v>216</v>
      </c>
      <c r="B2" s="28"/>
      <c r="C2" s="28"/>
      <c r="D2" s="28"/>
      <c r="E2" s="28"/>
      <c r="F2" s="28"/>
      <c r="G2" s="28"/>
      <c r="H2" s="28"/>
      <c r="I2" s="28"/>
      <c r="J2" s="28"/>
      <c r="K2" s="28"/>
      <c r="L2" s="28"/>
      <c r="M2" s="28"/>
      <c r="N2" s="28"/>
      <c r="O2" s="28"/>
      <c r="P2" s="28"/>
      <c r="Q2" s="28"/>
      <c r="R2" s="28"/>
      <c r="S2" s="28"/>
      <c r="T2" s="28"/>
      <c r="U2" s="28"/>
      <c r="V2" s="28"/>
      <c r="W2" s="28"/>
    </row>
    <row r="3" ht="13.5" customHeight="1" spans="1:23">
      <c r="A3" s="4" t="str">
        <f t="shared" ref="A3:B3" si="0">"单位名称："&amp;"云南省工会共青团妇联干部学校"</f>
        <v>单位名称：云南省工会共青团妇联干部学校</v>
      </c>
      <c r="B3" s="114" t="str">
        <f t="shared" si="0"/>
        <v>单位名称：云南省工会共青团妇联干部学校</v>
      </c>
      <c r="C3" s="114"/>
      <c r="D3" s="114"/>
      <c r="E3" s="114"/>
      <c r="F3" s="114"/>
      <c r="G3" s="114"/>
      <c r="H3" s="114"/>
      <c r="I3" s="114"/>
      <c r="J3" s="6"/>
      <c r="K3" s="6"/>
      <c r="L3" s="6"/>
      <c r="M3" s="6"/>
      <c r="N3" s="6"/>
      <c r="O3" s="6"/>
      <c r="P3" s="6"/>
      <c r="Q3" s="6"/>
      <c r="U3" s="119"/>
      <c r="W3" s="108" t="s">
        <v>124</v>
      </c>
    </row>
    <row r="4" ht="21.75" customHeight="1" spans="1:23">
      <c r="A4" s="8" t="s">
        <v>217</v>
      </c>
      <c r="B4" s="8" t="s">
        <v>134</v>
      </c>
      <c r="C4" s="8" t="s">
        <v>135</v>
      </c>
      <c r="D4" s="8" t="s">
        <v>218</v>
      </c>
      <c r="E4" s="9" t="s">
        <v>136</v>
      </c>
      <c r="F4" s="9" t="s">
        <v>137</v>
      </c>
      <c r="G4" s="9" t="s">
        <v>138</v>
      </c>
      <c r="H4" s="9" t="s">
        <v>139</v>
      </c>
      <c r="I4" s="65" t="s">
        <v>30</v>
      </c>
      <c r="J4" s="65" t="s">
        <v>219</v>
      </c>
      <c r="K4" s="65"/>
      <c r="L4" s="65"/>
      <c r="M4" s="65"/>
      <c r="N4" s="116" t="s">
        <v>141</v>
      </c>
      <c r="O4" s="116"/>
      <c r="P4" s="116"/>
      <c r="Q4" s="9" t="s">
        <v>36</v>
      </c>
      <c r="R4" s="10" t="s">
        <v>52</v>
      </c>
      <c r="S4" s="11"/>
      <c r="T4" s="11"/>
      <c r="U4" s="11"/>
      <c r="V4" s="11"/>
      <c r="W4" s="12"/>
    </row>
    <row r="5" ht="21.75" customHeight="1" spans="1:23">
      <c r="A5" s="13"/>
      <c r="B5" s="13"/>
      <c r="C5" s="13"/>
      <c r="D5" s="13"/>
      <c r="E5" s="14"/>
      <c r="F5" s="14"/>
      <c r="G5" s="14"/>
      <c r="H5" s="14"/>
      <c r="I5" s="65"/>
      <c r="J5" s="50" t="s">
        <v>33</v>
      </c>
      <c r="K5" s="50"/>
      <c r="L5" s="50" t="s">
        <v>34</v>
      </c>
      <c r="M5" s="50" t="s">
        <v>35</v>
      </c>
      <c r="N5" s="117" t="s">
        <v>33</v>
      </c>
      <c r="O5" s="117" t="s">
        <v>34</v>
      </c>
      <c r="P5" s="117" t="s">
        <v>35</v>
      </c>
      <c r="Q5" s="14"/>
      <c r="R5" s="9" t="s">
        <v>32</v>
      </c>
      <c r="S5" s="9" t="s">
        <v>43</v>
      </c>
      <c r="T5" s="9" t="s">
        <v>147</v>
      </c>
      <c r="U5" s="9" t="s">
        <v>39</v>
      </c>
      <c r="V5" s="9" t="s">
        <v>40</v>
      </c>
      <c r="W5" s="9" t="s">
        <v>41</v>
      </c>
    </row>
    <row r="6" ht="40.5" customHeight="1" spans="1:23">
      <c r="A6" s="16"/>
      <c r="B6" s="16"/>
      <c r="C6" s="16"/>
      <c r="D6" s="16"/>
      <c r="E6" s="17"/>
      <c r="F6" s="17"/>
      <c r="G6" s="17"/>
      <c r="H6" s="17"/>
      <c r="I6" s="65"/>
      <c r="J6" s="50" t="s">
        <v>32</v>
      </c>
      <c r="K6" s="50" t="s">
        <v>220</v>
      </c>
      <c r="L6" s="50"/>
      <c r="M6" s="50"/>
      <c r="N6" s="17"/>
      <c r="O6" s="17"/>
      <c r="P6" s="17"/>
      <c r="Q6" s="17"/>
      <c r="R6" s="17"/>
      <c r="S6" s="17"/>
      <c r="T6" s="17"/>
      <c r="U6" s="18"/>
      <c r="V6" s="17"/>
      <c r="W6" s="17"/>
    </row>
    <row r="7" ht="15" customHeight="1" spans="1:23">
      <c r="A7" s="19">
        <v>1</v>
      </c>
      <c r="B7" s="19">
        <v>2</v>
      </c>
      <c r="C7" s="19">
        <v>3</v>
      </c>
      <c r="D7" s="19">
        <v>4</v>
      </c>
      <c r="E7" s="19">
        <v>5</v>
      </c>
      <c r="F7" s="19">
        <v>6</v>
      </c>
      <c r="G7" s="19">
        <v>7</v>
      </c>
      <c r="H7" s="19">
        <v>8</v>
      </c>
      <c r="I7" s="19">
        <v>9</v>
      </c>
      <c r="J7" s="19">
        <v>10</v>
      </c>
      <c r="K7" s="19">
        <v>11</v>
      </c>
      <c r="L7" s="19">
        <v>12</v>
      </c>
      <c r="M7" s="19">
        <v>13</v>
      </c>
      <c r="N7" s="19">
        <v>14</v>
      </c>
      <c r="O7" s="19">
        <v>15</v>
      </c>
      <c r="P7" s="19">
        <v>16</v>
      </c>
      <c r="Q7" s="19">
        <v>17</v>
      </c>
      <c r="R7" s="19">
        <v>18</v>
      </c>
      <c r="S7" s="19">
        <v>19</v>
      </c>
      <c r="T7" s="19">
        <v>20</v>
      </c>
      <c r="U7" s="19">
        <v>21</v>
      </c>
      <c r="V7" s="19">
        <v>22</v>
      </c>
      <c r="W7" s="19">
        <v>23</v>
      </c>
    </row>
    <row r="8" ht="32.9" customHeight="1" spans="1:23">
      <c r="A8" s="23"/>
      <c r="B8" s="115"/>
      <c r="C8" s="23" t="s">
        <v>221</v>
      </c>
      <c r="D8" s="23"/>
      <c r="E8" s="23"/>
      <c r="F8" s="23"/>
      <c r="G8" s="23"/>
      <c r="H8" s="23"/>
      <c r="I8" s="118">
        <v>300000</v>
      </c>
      <c r="J8" s="118">
        <v>300000</v>
      </c>
      <c r="K8" s="118"/>
      <c r="L8" s="118"/>
      <c r="M8" s="118"/>
      <c r="N8" s="118"/>
      <c r="O8" s="118"/>
      <c r="P8" s="118"/>
      <c r="Q8" s="118"/>
      <c r="R8" s="118"/>
      <c r="S8" s="118"/>
      <c r="T8" s="118"/>
      <c r="U8" s="95"/>
      <c r="V8" s="118"/>
      <c r="W8" s="118"/>
    </row>
    <row r="9" ht="32.9" customHeight="1" spans="1:23">
      <c r="A9" s="23" t="s">
        <v>222</v>
      </c>
      <c r="B9" s="115" t="s">
        <v>223</v>
      </c>
      <c r="C9" s="23" t="s">
        <v>221</v>
      </c>
      <c r="D9" s="23" t="s">
        <v>45</v>
      </c>
      <c r="E9" s="23" t="s">
        <v>70</v>
      </c>
      <c r="F9" s="23" t="s">
        <v>71</v>
      </c>
      <c r="G9" s="23" t="s">
        <v>187</v>
      </c>
      <c r="H9" s="23" t="s">
        <v>188</v>
      </c>
      <c r="I9" s="118">
        <v>300000</v>
      </c>
      <c r="J9" s="118">
        <v>300000</v>
      </c>
      <c r="K9" s="118"/>
      <c r="L9" s="118"/>
      <c r="M9" s="118"/>
      <c r="N9" s="118"/>
      <c r="O9" s="118"/>
      <c r="P9" s="118"/>
      <c r="Q9" s="118"/>
      <c r="R9" s="118"/>
      <c r="S9" s="118"/>
      <c r="T9" s="118"/>
      <c r="U9" s="95"/>
      <c r="V9" s="118"/>
      <c r="W9" s="118"/>
    </row>
    <row r="10" ht="32.9" customHeight="1" spans="1:23">
      <c r="A10" s="23"/>
      <c r="B10" s="23"/>
      <c r="C10" s="23" t="s">
        <v>224</v>
      </c>
      <c r="D10" s="23"/>
      <c r="E10" s="23"/>
      <c r="F10" s="23"/>
      <c r="G10" s="23"/>
      <c r="H10" s="23"/>
      <c r="I10" s="118">
        <v>1000000</v>
      </c>
      <c r="J10" s="118"/>
      <c r="K10" s="118"/>
      <c r="L10" s="118"/>
      <c r="M10" s="118"/>
      <c r="N10" s="118"/>
      <c r="O10" s="118"/>
      <c r="P10" s="118"/>
      <c r="Q10" s="118"/>
      <c r="R10" s="118">
        <v>1000000</v>
      </c>
      <c r="S10" s="118"/>
      <c r="T10" s="118"/>
      <c r="U10" s="95"/>
      <c r="V10" s="118"/>
      <c r="W10" s="118">
        <v>1000000</v>
      </c>
    </row>
    <row r="11" ht="32.9" customHeight="1" spans="1:23">
      <c r="A11" s="23" t="s">
        <v>225</v>
      </c>
      <c r="B11" s="115" t="s">
        <v>226</v>
      </c>
      <c r="C11" s="23" t="s">
        <v>224</v>
      </c>
      <c r="D11" s="23" t="s">
        <v>45</v>
      </c>
      <c r="E11" s="23" t="s">
        <v>70</v>
      </c>
      <c r="F11" s="23" t="s">
        <v>71</v>
      </c>
      <c r="G11" s="23" t="s">
        <v>197</v>
      </c>
      <c r="H11" s="23" t="s">
        <v>198</v>
      </c>
      <c r="I11" s="118">
        <v>56000</v>
      </c>
      <c r="J11" s="118"/>
      <c r="K11" s="118"/>
      <c r="L11" s="118"/>
      <c r="M11" s="118"/>
      <c r="N11" s="118"/>
      <c r="O11" s="118"/>
      <c r="P11" s="118"/>
      <c r="Q11" s="118"/>
      <c r="R11" s="118">
        <v>56000</v>
      </c>
      <c r="S11" s="118"/>
      <c r="T11" s="118"/>
      <c r="U11" s="95"/>
      <c r="V11" s="118"/>
      <c r="W11" s="118">
        <v>56000</v>
      </c>
    </row>
    <row r="12" ht="32.9" customHeight="1" spans="1:23">
      <c r="A12" s="23" t="s">
        <v>225</v>
      </c>
      <c r="B12" s="115" t="s">
        <v>226</v>
      </c>
      <c r="C12" s="23" t="s">
        <v>224</v>
      </c>
      <c r="D12" s="23" t="s">
        <v>45</v>
      </c>
      <c r="E12" s="23" t="s">
        <v>70</v>
      </c>
      <c r="F12" s="23" t="s">
        <v>71</v>
      </c>
      <c r="G12" s="23" t="s">
        <v>203</v>
      </c>
      <c r="H12" s="23" t="s">
        <v>204</v>
      </c>
      <c r="I12" s="118">
        <v>31000</v>
      </c>
      <c r="J12" s="118"/>
      <c r="K12" s="118"/>
      <c r="L12" s="118"/>
      <c r="M12" s="118"/>
      <c r="N12" s="118"/>
      <c r="O12" s="118"/>
      <c r="P12" s="118"/>
      <c r="Q12" s="118"/>
      <c r="R12" s="118">
        <v>31000</v>
      </c>
      <c r="S12" s="118"/>
      <c r="T12" s="118"/>
      <c r="U12" s="95"/>
      <c r="V12" s="118"/>
      <c r="W12" s="118">
        <v>31000</v>
      </c>
    </row>
    <row r="13" ht="32.9" customHeight="1" spans="1:23">
      <c r="A13" s="23" t="s">
        <v>225</v>
      </c>
      <c r="B13" s="115" t="s">
        <v>226</v>
      </c>
      <c r="C13" s="23" t="s">
        <v>224</v>
      </c>
      <c r="D13" s="23" t="s">
        <v>45</v>
      </c>
      <c r="E13" s="23" t="s">
        <v>70</v>
      </c>
      <c r="F13" s="23" t="s">
        <v>71</v>
      </c>
      <c r="G13" s="23" t="s">
        <v>207</v>
      </c>
      <c r="H13" s="23" t="s">
        <v>208</v>
      </c>
      <c r="I13" s="118">
        <v>37000</v>
      </c>
      <c r="J13" s="118"/>
      <c r="K13" s="118"/>
      <c r="L13" s="118"/>
      <c r="M13" s="118"/>
      <c r="N13" s="118"/>
      <c r="O13" s="118"/>
      <c r="P13" s="118"/>
      <c r="Q13" s="118"/>
      <c r="R13" s="118">
        <v>37000</v>
      </c>
      <c r="S13" s="118"/>
      <c r="T13" s="118"/>
      <c r="U13" s="95"/>
      <c r="V13" s="118"/>
      <c r="W13" s="118">
        <v>37000</v>
      </c>
    </row>
    <row r="14" ht="32.9" customHeight="1" spans="1:23">
      <c r="A14" s="23" t="s">
        <v>225</v>
      </c>
      <c r="B14" s="115" t="s">
        <v>226</v>
      </c>
      <c r="C14" s="23" t="s">
        <v>224</v>
      </c>
      <c r="D14" s="23" t="s">
        <v>45</v>
      </c>
      <c r="E14" s="23" t="s">
        <v>70</v>
      </c>
      <c r="F14" s="23" t="s">
        <v>71</v>
      </c>
      <c r="G14" s="23" t="s">
        <v>227</v>
      </c>
      <c r="H14" s="23" t="s">
        <v>228</v>
      </c>
      <c r="I14" s="118">
        <v>876000</v>
      </c>
      <c r="J14" s="118"/>
      <c r="K14" s="118"/>
      <c r="L14" s="118"/>
      <c r="M14" s="118"/>
      <c r="N14" s="118"/>
      <c r="O14" s="118"/>
      <c r="P14" s="118"/>
      <c r="Q14" s="118"/>
      <c r="R14" s="118">
        <v>876000</v>
      </c>
      <c r="S14" s="118"/>
      <c r="T14" s="118"/>
      <c r="U14" s="95"/>
      <c r="V14" s="118"/>
      <c r="W14" s="118">
        <v>876000</v>
      </c>
    </row>
    <row r="15" ht="32.9" customHeight="1" spans="1:23">
      <c r="A15" s="23"/>
      <c r="B15" s="23"/>
      <c r="C15" s="23" t="s">
        <v>229</v>
      </c>
      <c r="D15" s="23"/>
      <c r="E15" s="23"/>
      <c r="F15" s="23"/>
      <c r="G15" s="23"/>
      <c r="H15" s="23"/>
      <c r="I15" s="118">
        <v>860000</v>
      </c>
      <c r="J15" s="118"/>
      <c r="K15" s="118"/>
      <c r="L15" s="118"/>
      <c r="M15" s="118"/>
      <c r="N15" s="118"/>
      <c r="O15" s="118"/>
      <c r="P15" s="118"/>
      <c r="Q15" s="118"/>
      <c r="R15" s="118">
        <v>860000</v>
      </c>
      <c r="S15" s="118"/>
      <c r="T15" s="118"/>
      <c r="U15" s="95"/>
      <c r="V15" s="118"/>
      <c r="W15" s="118">
        <v>860000</v>
      </c>
    </row>
    <row r="16" ht="32.9" customHeight="1" spans="1:23">
      <c r="A16" s="23" t="s">
        <v>225</v>
      </c>
      <c r="B16" s="115" t="s">
        <v>230</v>
      </c>
      <c r="C16" s="23" t="s">
        <v>229</v>
      </c>
      <c r="D16" s="23" t="s">
        <v>45</v>
      </c>
      <c r="E16" s="23" t="s">
        <v>70</v>
      </c>
      <c r="F16" s="23" t="s">
        <v>71</v>
      </c>
      <c r="G16" s="23" t="s">
        <v>187</v>
      </c>
      <c r="H16" s="23" t="s">
        <v>188</v>
      </c>
      <c r="I16" s="118">
        <v>90820</v>
      </c>
      <c r="J16" s="118"/>
      <c r="K16" s="118"/>
      <c r="L16" s="118"/>
      <c r="M16" s="118"/>
      <c r="N16" s="118"/>
      <c r="O16" s="118"/>
      <c r="P16" s="118"/>
      <c r="Q16" s="118"/>
      <c r="R16" s="118">
        <v>90820</v>
      </c>
      <c r="S16" s="118"/>
      <c r="T16" s="118"/>
      <c r="U16" s="95"/>
      <c r="V16" s="118"/>
      <c r="W16" s="118">
        <v>90820</v>
      </c>
    </row>
    <row r="17" ht="32.9" customHeight="1" spans="1:23">
      <c r="A17" s="23" t="s">
        <v>225</v>
      </c>
      <c r="B17" s="115" t="s">
        <v>230</v>
      </c>
      <c r="C17" s="23" t="s">
        <v>229</v>
      </c>
      <c r="D17" s="23" t="s">
        <v>45</v>
      </c>
      <c r="E17" s="23" t="s">
        <v>70</v>
      </c>
      <c r="F17" s="23" t="s">
        <v>71</v>
      </c>
      <c r="G17" s="23" t="s">
        <v>191</v>
      </c>
      <c r="H17" s="23" t="s">
        <v>192</v>
      </c>
      <c r="I17" s="118">
        <v>6240</v>
      </c>
      <c r="J17" s="118"/>
      <c r="K17" s="118"/>
      <c r="L17" s="118"/>
      <c r="M17" s="118"/>
      <c r="N17" s="118"/>
      <c r="O17" s="118"/>
      <c r="P17" s="118"/>
      <c r="Q17" s="118"/>
      <c r="R17" s="118">
        <v>6240</v>
      </c>
      <c r="S17" s="118"/>
      <c r="T17" s="118"/>
      <c r="U17" s="95"/>
      <c r="V17" s="118"/>
      <c r="W17" s="118">
        <v>6240</v>
      </c>
    </row>
    <row r="18" ht="32.9" customHeight="1" spans="1:23">
      <c r="A18" s="23" t="s">
        <v>225</v>
      </c>
      <c r="B18" s="115" t="s">
        <v>230</v>
      </c>
      <c r="C18" s="23" t="s">
        <v>229</v>
      </c>
      <c r="D18" s="23" t="s">
        <v>45</v>
      </c>
      <c r="E18" s="23" t="s">
        <v>70</v>
      </c>
      <c r="F18" s="23" t="s">
        <v>71</v>
      </c>
      <c r="G18" s="23" t="s">
        <v>193</v>
      </c>
      <c r="H18" s="23" t="s">
        <v>194</v>
      </c>
      <c r="I18" s="118">
        <v>19200</v>
      </c>
      <c r="J18" s="118"/>
      <c r="K18" s="118"/>
      <c r="L18" s="118"/>
      <c r="M18" s="118"/>
      <c r="N18" s="118"/>
      <c r="O18" s="118"/>
      <c r="P18" s="118"/>
      <c r="Q18" s="118"/>
      <c r="R18" s="118">
        <v>19200</v>
      </c>
      <c r="S18" s="118"/>
      <c r="T18" s="118"/>
      <c r="U18" s="95"/>
      <c r="V18" s="118"/>
      <c r="W18" s="118">
        <v>19200</v>
      </c>
    </row>
    <row r="19" ht="32.9" customHeight="1" spans="1:23">
      <c r="A19" s="23" t="s">
        <v>225</v>
      </c>
      <c r="B19" s="115" t="s">
        <v>230</v>
      </c>
      <c r="C19" s="23" t="s">
        <v>229</v>
      </c>
      <c r="D19" s="23" t="s">
        <v>45</v>
      </c>
      <c r="E19" s="23" t="s">
        <v>70</v>
      </c>
      <c r="F19" s="23" t="s">
        <v>71</v>
      </c>
      <c r="G19" s="23" t="s">
        <v>197</v>
      </c>
      <c r="H19" s="23" t="s">
        <v>198</v>
      </c>
      <c r="I19" s="118">
        <v>418700</v>
      </c>
      <c r="J19" s="118"/>
      <c r="K19" s="118"/>
      <c r="L19" s="118"/>
      <c r="M19" s="118"/>
      <c r="N19" s="118"/>
      <c r="O19" s="118"/>
      <c r="P19" s="118"/>
      <c r="Q19" s="118"/>
      <c r="R19" s="118">
        <v>418700</v>
      </c>
      <c r="S19" s="118"/>
      <c r="T19" s="118"/>
      <c r="U19" s="95"/>
      <c r="V19" s="118"/>
      <c r="W19" s="118">
        <v>418700</v>
      </c>
    </row>
    <row r="20" ht="32.9" customHeight="1" spans="1:23">
      <c r="A20" s="23" t="s">
        <v>225</v>
      </c>
      <c r="B20" s="115" t="s">
        <v>230</v>
      </c>
      <c r="C20" s="23" t="s">
        <v>229</v>
      </c>
      <c r="D20" s="23" t="s">
        <v>45</v>
      </c>
      <c r="E20" s="23" t="s">
        <v>70</v>
      </c>
      <c r="F20" s="23" t="s">
        <v>71</v>
      </c>
      <c r="G20" s="23" t="s">
        <v>203</v>
      </c>
      <c r="H20" s="23" t="s">
        <v>204</v>
      </c>
      <c r="I20" s="118">
        <v>25040</v>
      </c>
      <c r="J20" s="118"/>
      <c r="K20" s="118"/>
      <c r="L20" s="118"/>
      <c r="M20" s="118"/>
      <c r="N20" s="118"/>
      <c r="O20" s="118"/>
      <c r="P20" s="118"/>
      <c r="Q20" s="118"/>
      <c r="R20" s="118">
        <v>25040</v>
      </c>
      <c r="S20" s="118"/>
      <c r="T20" s="118"/>
      <c r="U20" s="95"/>
      <c r="V20" s="118"/>
      <c r="W20" s="118">
        <v>25040</v>
      </c>
    </row>
    <row r="21" ht="32.9" customHeight="1" spans="1:23">
      <c r="A21" s="23" t="s">
        <v>225</v>
      </c>
      <c r="B21" s="115" t="s">
        <v>230</v>
      </c>
      <c r="C21" s="23" t="s">
        <v>229</v>
      </c>
      <c r="D21" s="23" t="s">
        <v>45</v>
      </c>
      <c r="E21" s="23" t="s">
        <v>70</v>
      </c>
      <c r="F21" s="23" t="s">
        <v>71</v>
      </c>
      <c r="G21" s="23" t="s">
        <v>207</v>
      </c>
      <c r="H21" s="23" t="s">
        <v>208</v>
      </c>
      <c r="I21" s="118">
        <v>60000</v>
      </c>
      <c r="J21" s="118"/>
      <c r="K21" s="118"/>
      <c r="L21" s="118"/>
      <c r="M21" s="118"/>
      <c r="N21" s="118"/>
      <c r="O21" s="118"/>
      <c r="P21" s="118"/>
      <c r="Q21" s="118"/>
      <c r="R21" s="118">
        <v>60000</v>
      </c>
      <c r="S21" s="118"/>
      <c r="T21" s="118"/>
      <c r="U21" s="95"/>
      <c r="V21" s="118"/>
      <c r="W21" s="118">
        <v>60000</v>
      </c>
    </row>
    <row r="22" ht="32.9" customHeight="1" spans="1:23">
      <c r="A22" s="23" t="s">
        <v>225</v>
      </c>
      <c r="B22" s="115" t="s">
        <v>230</v>
      </c>
      <c r="C22" s="23" t="s">
        <v>229</v>
      </c>
      <c r="D22" s="23" t="s">
        <v>45</v>
      </c>
      <c r="E22" s="23" t="s">
        <v>70</v>
      </c>
      <c r="F22" s="23" t="s">
        <v>71</v>
      </c>
      <c r="G22" s="23" t="s">
        <v>227</v>
      </c>
      <c r="H22" s="23" t="s">
        <v>228</v>
      </c>
      <c r="I22" s="118">
        <v>240000</v>
      </c>
      <c r="J22" s="118"/>
      <c r="K22" s="118"/>
      <c r="L22" s="118"/>
      <c r="M22" s="118"/>
      <c r="N22" s="118"/>
      <c r="O22" s="118"/>
      <c r="P22" s="118"/>
      <c r="Q22" s="118"/>
      <c r="R22" s="118">
        <v>240000</v>
      </c>
      <c r="S22" s="118"/>
      <c r="T22" s="118"/>
      <c r="U22" s="95"/>
      <c r="V22" s="118"/>
      <c r="W22" s="118">
        <v>240000</v>
      </c>
    </row>
    <row r="23" ht="32.9" customHeight="1" spans="1:23">
      <c r="A23" s="23"/>
      <c r="B23" s="23"/>
      <c r="C23" s="23" t="s">
        <v>231</v>
      </c>
      <c r="D23" s="23"/>
      <c r="E23" s="23"/>
      <c r="F23" s="23"/>
      <c r="G23" s="23"/>
      <c r="H23" s="23"/>
      <c r="I23" s="118">
        <v>394000</v>
      </c>
      <c r="J23" s="118"/>
      <c r="K23" s="118"/>
      <c r="L23" s="118"/>
      <c r="M23" s="118"/>
      <c r="N23" s="118"/>
      <c r="O23" s="118"/>
      <c r="P23" s="118"/>
      <c r="Q23" s="118"/>
      <c r="R23" s="118">
        <v>394000</v>
      </c>
      <c r="S23" s="118"/>
      <c r="T23" s="118"/>
      <c r="U23" s="95"/>
      <c r="V23" s="118"/>
      <c r="W23" s="118">
        <v>394000</v>
      </c>
    </row>
    <row r="24" ht="32.9" customHeight="1" spans="1:23">
      <c r="A24" s="23" t="s">
        <v>225</v>
      </c>
      <c r="B24" s="115" t="s">
        <v>232</v>
      </c>
      <c r="C24" s="23" t="s">
        <v>231</v>
      </c>
      <c r="D24" s="23" t="s">
        <v>45</v>
      </c>
      <c r="E24" s="23" t="s">
        <v>70</v>
      </c>
      <c r="F24" s="23" t="s">
        <v>71</v>
      </c>
      <c r="G24" s="23" t="s">
        <v>199</v>
      </c>
      <c r="H24" s="23" t="s">
        <v>200</v>
      </c>
      <c r="I24" s="118">
        <v>215000</v>
      </c>
      <c r="J24" s="118"/>
      <c r="K24" s="118"/>
      <c r="L24" s="118"/>
      <c r="M24" s="118"/>
      <c r="N24" s="118"/>
      <c r="O24" s="118"/>
      <c r="P24" s="118"/>
      <c r="Q24" s="118"/>
      <c r="R24" s="118">
        <v>215000</v>
      </c>
      <c r="S24" s="118"/>
      <c r="T24" s="118"/>
      <c r="U24" s="95"/>
      <c r="V24" s="118"/>
      <c r="W24" s="118">
        <v>215000</v>
      </c>
    </row>
    <row r="25" ht="32.9" customHeight="1" spans="1:23">
      <c r="A25" s="23" t="s">
        <v>225</v>
      </c>
      <c r="B25" s="115" t="s">
        <v>232</v>
      </c>
      <c r="C25" s="23" t="s">
        <v>231</v>
      </c>
      <c r="D25" s="23" t="s">
        <v>45</v>
      </c>
      <c r="E25" s="23" t="s">
        <v>70</v>
      </c>
      <c r="F25" s="23" t="s">
        <v>71</v>
      </c>
      <c r="G25" s="23" t="s">
        <v>205</v>
      </c>
      <c r="H25" s="23" t="s">
        <v>206</v>
      </c>
      <c r="I25" s="118">
        <v>150000</v>
      </c>
      <c r="J25" s="118"/>
      <c r="K25" s="118"/>
      <c r="L25" s="118"/>
      <c r="M25" s="118"/>
      <c r="N25" s="118"/>
      <c r="O25" s="118"/>
      <c r="P25" s="118"/>
      <c r="Q25" s="118"/>
      <c r="R25" s="118">
        <v>150000</v>
      </c>
      <c r="S25" s="118"/>
      <c r="T25" s="118"/>
      <c r="U25" s="95"/>
      <c r="V25" s="118"/>
      <c r="W25" s="118">
        <v>150000</v>
      </c>
    </row>
    <row r="26" ht="32.9" customHeight="1" spans="1:23">
      <c r="A26" s="23" t="s">
        <v>225</v>
      </c>
      <c r="B26" s="115" t="s">
        <v>232</v>
      </c>
      <c r="C26" s="23" t="s">
        <v>231</v>
      </c>
      <c r="D26" s="23" t="s">
        <v>45</v>
      </c>
      <c r="E26" s="23" t="s">
        <v>70</v>
      </c>
      <c r="F26" s="23" t="s">
        <v>71</v>
      </c>
      <c r="G26" s="23" t="s">
        <v>207</v>
      </c>
      <c r="H26" s="23" t="s">
        <v>208</v>
      </c>
      <c r="I26" s="118">
        <v>29000</v>
      </c>
      <c r="J26" s="118"/>
      <c r="K26" s="118"/>
      <c r="L26" s="118"/>
      <c r="M26" s="118"/>
      <c r="N26" s="118"/>
      <c r="O26" s="118"/>
      <c r="P26" s="118"/>
      <c r="Q26" s="118"/>
      <c r="R26" s="118">
        <v>29000</v>
      </c>
      <c r="S26" s="118"/>
      <c r="T26" s="118"/>
      <c r="U26" s="95"/>
      <c r="V26" s="118"/>
      <c r="W26" s="118">
        <v>29000</v>
      </c>
    </row>
    <row r="27" ht="32.9" customHeight="1" spans="1:23">
      <c r="A27" s="23"/>
      <c r="B27" s="23"/>
      <c r="C27" s="23" t="s">
        <v>233</v>
      </c>
      <c r="D27" s="23"/>
      <c r="E27" s="23"/>
      <c r="F27" s="23"/>
      <c r="G27" s="23"/>
      <c r="H27" s="23"/>
      <c r="I27" s="118">
        <v>700000</v>
      </c>
      <c r="J27" s="118"/>
      <c r="K27" s="118"/>
      <c r="L27" s="118"/>
      <c r="M27" s="118"/>
      <c r="N27" s="118"/>
      <c r="O27" s="118"/>
      <c r="P27" s="118"/>
      <c r="Q27" s="118"/>
      <c r="R27" s="118">
        <v>700000</v>
      </c>
      <c r="S27" s="118"/>
      <c r="T27" s="118"/>
      <c r="U27" s="95"/>
      <c r="V27" s="118"/>
      <c r="W27" s="118">
        <v>700000</v>
      </c>
    </row>
    <row r="28" ht="32.9" customHeight="1" spans="1:23">
      <c r="A28" s="23" t="s">
        <v>234</v>
      </c>
      <c r="B28" s="115" t="s">
        <v>235</v>
      </c>
      <c r="C28" s="23" t="s">
        <v>233</v>
      </c>
      <c r="D28" s="23" t="s">
        <v>45</v>
      </c>
      <c r="E28" s="23" t="s">
        <v>70</v>
      </c>
      <c r="F28" s="23" t="s">
        <v>71</v>
      </c>
      <c r="G28" s="23" t="s">
        <v>201</v>
      </c>
      <c r="H28" s="23" t="s">
        <v>202</v>
      </c>
      <c r="I28" s="118">
        <v>700000</v>
      </c>
      <c r="J28" s="118"/>
      <c r="K28" s="118"/>
      <c r="L28" s="118"/>
      <c r="M28" s="118"/>
      <c r="N28" s="118"/>
      <c r="O28" s="118"/>
      <c r="P28" s="118"/>
      <c r="Q28" s="118"/>
      <c r="R28" s="118">
        <v>700000</v>
      </c>
      <c r="S28" s="118"/>
      <c r="T28" s="118"/>
      <c r="U28" s="95"/>
      <c r="V28" s="118"/>
      <c r="W28" s="118">
        <v>700000</v>
      </c>
    </row>
    <row r="29" ht="32.9" customHeight="1" spans="1:23">
      <c r="A29" s="23"/>
      <c r="B29" s="23"/>
      <c r="C29" s="23" t="s">
        <v>236</v>
      </c>
      <c r="D29" s="23"/>
      <c r="E29" s="23"/>
      <c r="F29" s="23"/>
      <c r="G29" s="23"/>
      <c r="H29" s="23"/>
      <c r="I29" s="118">
        <v>428000</v>
      </c>
      <c r="J29" s="118">
        <v>428000</v>
      </c>
      <c r="K29" s="118">
        <v>428000</v>
      </c>
      <c r="L29" s="118"/>
      <c r="M29" s="118"/>
      <c r="N29" s="118"/>
      <c r="O29" s="118"/>
      <c r="P29" s="118"/>
      <c r="Q29" s="118"/>
      <c r="R29" s="118"/>
      <c r="S29" s="118"/>
      <c r="T29" s="118"/>
      <c r="U29" s="95"/>
      <c r="V29" s="118"/>
      <c r="W29" s="118"/>
    </row>
    <row r="30" ht="32.9" customHeight="1" spans="1:23">
      <c r="A30" s="23" t="s">
        <v>237</v>
      </c>
      <c r="B30" s="115" t="s">
        <v>238</v>
      </c>
      <c r="C30" s="23" t="s">
        <v>236</v>
      </c>
      <c r="D30" s="23" t="s">
        <v>45</v>
      </c>
      <c r="E30" s="23" t="s">
        <v>70</v>
      </c>
      <c r="F30" s="23" t="s">
        <v>71</v>
      </c>
      <c r="G30" s="23" t="s">
        <v>239</v>
      </c>
      <c r="H30" s="23" t="s">
        <v>240</v>
      </c>
      <c r="I30" s="118">
        <v>428000</v>
      </c>
      <c r="J30" s="118">
        <v>428000</v>
      </c>
      <c r="K30" s="118">
        <v>428000</v>
      </c>
      <c r="L30" s="118"/>
      <c r="M30" s="118"/>
      <c r="N30" s="118"/>
      <c r="O30" s="118"/>
      <c r="P30" s="118"/>
      <c r="Q30" s="118"/>
      <c r="R30" s="118"/>
      <c r="S30" s="118"/>
      <c r="T30" s="118"/>
      <c r="U30" s="95"/>
      <c r="V30" s="118"/>
      <c r="W30" s="118"/>
    </row>
    <row r="31" ht="32.9" customHeight="1" spans="1:23">
      <c r="A31" s="23"/>
      <c r="B31" s="23"/>
      <c r="C31" s="23" t="s">
        <v>241</v>
      </c>
      <c r="D31" s="23"/>
      <c r="E31" s="23"/>
      <c r="F31" s="23"/>
      <c r="G31" s="23"/>
      <c r="H31" s="23"/>
      <c r="I31" s="118">
        <v>700000</v>
      </c>
      <c r="J31" s="118">
        <v>700000</v>
      </c>
      <c r="K31" s="118">
        <v>700000</v>
      </c>
      <c r="L31" s="118"/>
      <c r="M31" s="118"/>
      <c r="N31" s="118"/>
      <c r="O31" s="118"/>
      <c r="P31" s="118"/>
      <c r="Q31" s="118"/>
      <c r="R31" s="118"/>
      <c r="S31" s="118"/>
      <c r="T31" s="118"/>
      <c r="U31" s="95"/>
      <c r="V31" s="118"/>
      <c r="W31" s="118"/>
    </row>
    <row r="32" ht="32.9" customHeight="1" spans="1:23">
      <c r="A32" s="23" t="s">
        <v>222</v>
      </c>
      <c r="B32" s="115" t="s">
        <v>242</v>
      </c>
      <c r="C32" s="23" t="s">
        <v>241</v>
      </c>
      <c r="D32" s="23" t="s">
        <v>45</v>
      </c>
      <c r="E32" s="23" t="s">
        <v>70</v>
      </c>
      <c r="F32" s="23" t="s">
        <v>71</v>
      </c>
      <c r="G32" s="23" t="s">
        <v>187</v>
      </c>
      <c r="H32" s="23" t="s">
        <v>188</v>
      </c>
      <c r="I32" s="118">
        <v>174820</v>
      </c>
      <c r="J32" s="118">
        <v>174820</v>
      </c>
      <c r="K32" s="118">
        <v>174820</v>
      </c>
      <c r="L32" s="118"/>
      <c r="M32" s="118"/>
      <c r="N32" s="118"/>
      <c r="O32" s="118"/>
      <c r="P32" s="118"/>
      <c r="Q32" s="118"/>
      <c r="R32" s="118"/>
      <c r="S32" s="118"/>
      <c r="T32" s="118"/>
      <c r="U32" s="95"/>
      <c r="V32" s="118"/>
      <c r="W32" s="118"/>
    </row>
    <row r="33" ht="32.9" customHeight="1" spans="1:23">
      <c r="A33" s="23" t="s">
        <v>222</v>
      </c>
      <c r="B33" s="115" t="s">
        <v>242</v>
      </c>
      <c r="C33" s="23" t="s">
        <v>241</v>
      </c>
      <c r="D33" s="23" t="s">
        <v>45</v>
      </c>
      <c r="E33" s="23" t="s">
        <v>70</v>
      </c>
      <c r="F33" s="23" t="s">
        <v>71</v>
      </c>
      <c r="G33" s="23" t="s">
        <v>191</v>
      </c>
      <c r="H33" s="23" t="s">
        <v>192</v>
      </c>
      <c r="I33" s="118">
        <v>24960</v>
      </c>
      <c r="J33" s="118">
        <v>24960</v>
      </c>
      <c r="K33" s="118">
        <v>24960</v>
      </c>
      <c r="L33" s="118"/>
      <c r="M33" s="118"/>
      <c r="N33" s="118"/>
      <c r="O33" s="118"/>
      <c r="P33" s="118"/>
      <c r="Q33" s="118"/>
      <c r="R33" s="118"/>
      <c r="S33" s="118"/>
      <c r="T33" s="118"/>
      <c r="U33" s="95"/>
      <c r="V33" s="118"/>
      <c r="W33" s="118"/>
    </row>
    <row r="34" ht="32.9" customHeight="1" spans="1:23">
      <c r="A34" s="23" t="s">
        <v>222</v>
      </c>
      <c r="B34" s="115" t="s">
        <v>242</v>
      </c>
      <c r="C34" s="23" t="s">
        <v>241</v>
      </c>
      <c r="D34" s="23" t="s">
        <v>45</v>
      </c>
      <c r="E34" s="23" t="s">
        <v>70</v>
      </c>
      <c r="F34" s="23" t="s">
        <v>71</v>
      </c>
      <c r="G34" s="23" t="s">
        <v>193</v>
      </c>
      <c r="H34" s="23" t="s">
        <v>194</v>
      </c>
      <c r="I34" s="118">
        <v>76800</v>
      </c>
      <c r="J34" s="118">
        <v>76800</v>
      </c>
      <c r="K34" s="118">
        <v>76800</v>
      </c>
      <c r="L34" s="118"/>
      <c r="M34" s="118"/>
      <c r="N34" s="118"/>
      <c r="O34" s="118"/>
      <c r="P34" s="118"/>
      <c r="Q34" s="118"/>
      <c r="R34" s="118"/>
      <c r="S34" s="118"/>
      <c r="T34" s="118"/>
      <c r="U34" s="95"/>
      <c r="V34" s="118"/>
      <c r="W34" s="118"/>
    </row>
    <row r="35" ht="32.9" customHeight="1" spans="1:23">
      <c r="A35" s="23" t="s">
        <v>222</v>
      </c>
      <c r="B35" s="115" t="s">
        <v>242</v>
      </c>
      <c r="C35" s="23" t="s">
        <v>241</v>
      </c>
      <c r="D35" s="23" t="s">
        <v>45</v>
      </c>
      <c r="E35" s="23" t="s">
        <v>70</v>
      </c>
      <c r="F35" s="23" t="s">
        <v>71</v>
      </c>
      <c r="G35" s="23" t="s">
        <v>197</v>
      </c>
      <c r="H35" s="23" t="s">
        <v>198</v>
      </c>
      <c r="I35" s="118">
        <v>340420</v>
      </c>
      <c r="J35" s="118">
        <v>340420</v>
      </c>
      <c r="K35" s="118">
        <v>340420</v>
      </c>
      <c r="L35" s="118"/>
      <c r="M35" s="118"/>
      <c r="N35" s="118"/>
      <c r="O35" s="118"/>
      <c r="P35" s="118"/>
      <c r="Q35" s="118"/>
      <c r="R35" s="118"/>
      <c r="S35" s="118"/>
      <c r="T35" s="118"/>
      <c r="U35" s="95"/>
      <c r="V35" s="118"/>
      <c r="W35" s="118"/>
    </row>
    <row r="36" ht="32.9" customHeight="1" spans="1:23">
      <c r="A36" s="23" t="s">
        <v>222</v>
      </c>
      <c r="B36" s="115" t="s">
        <v>242</v>
      </c>
      <c r="C36" s="23" t="s">
        <v>241</v>
      </c>
      <c r="D36" s="23" t="s">
        <v>45</v>
      </c>
      <c r="E36" s="23" t="s">
        <v>70</v>
      </c>
      <c r="F36" s="23" t="s">
        <v>71</v>
      </c>
      <c r="G36" s="23" t="s">
        <v>203</v>
      </c>
      <c r="H36" s="23" t="s">
        <v>204</v>
      </c>
      <c r="I36" s="118">
        <v>57000</v>
      </c>
      <c r="J36" s="118">
        <v>57000</v>
      </c>
      <c r="K36" s="118">
        <v>57000</v>
      </c>
      <c r="L36" s="118"/>
      <c r="M36" s="118"/>
      <c r="N36" s="118"/>
      <c r="O36" s="118"/>
      <c r="P36" s="118"/>
      <c r="Q36" s="118"/>
      <c r="R36" s="118"/>
      <c r="S36" s="118"/>
      <c r="T36" s="118"/>
      <c r="U36" s="95"/>
      <c r="V36" s="118"/>
      <c r="W36" s="118"/>
    </row>
    <row r="37" ht="32.9" customHeight="1" spans="1:23">
      <c r="A37" s="23" t="s">
        <v>222</v>
      </c>
      <c r="B37" s="115" t="s">
        <v>242</v>
      </c>
      <c r="C37" s="23" t="s">
        <v>241</v>
      </c>
      <c r="D37" s="23" t="s">
        <v>45</v>
      </c>
      <c r="E37" s="23" t="s">
        <v>70</v>
      </c>
      <c r="F37" s="23" t="s">
        <v>71</v>
      </c>
      <c r="G37" s="23" t="s">
        <v>207</v>
      </c>
      <c r="H37" s="23" t="s">
        <v>208</v>
      </c>
      <c r="I37" s="118">
        <v>26000</v>
      </c>
      <c r="J37" s="118">
        <v>26000</v>
      </c>
      <c r="K37" s="118">
        <v>26000</v>
      </c>
      <c r="L37" s="118"/>
      <c r="M37" s="118"/>
      <c r="N37" s="118"/>
      <c r="O37" s="118"/>
      <c r="P37" s="118"/>
      <c r="Q37" s="118"/>
      <c r="R37" s="118"/>
      <c r="S37" s="118"/>
      <c r="T37" s="118"/>
      <c r="U37" s="95"/>
      <c r="V37" s="118"/>
      <c r="W37" s="118"/>
    </row>
    <row r="38" ht="32.9" customHeight="1" spans="1:23">
      <c r="A38" s="23"/>
      <c r="B38" s="23"/>
      <c r="C38" s="23" t="s">
        <v>243</v>
      </c>
      <c r="D38" s="23"/>
      <c r="E38" s="23"/>
      <c r="F38" s="23"/>
      <c r="G38" s="23"/>
      <c r="H38" s="23"/>
      <c r="I38" s="118">
        <v>150000</v>
      </c>
      <c r="J38" s="118"/>
      <c r="K38" s="118"/>
      <c r="L38" s="118"/>
      <c r="M38" s="118"/>
      <c r="N38" s="118"/>
      <c r="O38" s="118"/>
      <c r="P38" s="118"/>
      <c r="Q38" s="118"/>
      <c r="R38" s="118">
        <v>150000</v>
      </c>
      <c r="S38" s="118"/>
      <c r="T38" s="118"/>
      <c r="U38" s="95"/>
      <c r="V38" s="118"/>
      <c r="W38" s="118">
        <v>150000</v>
      </c>
    </row>
    <row r="39" ht="32.9" customHeight="1" spans="1:23">
      <c r="A39" s="23" t="s">
        <v>234</v>
      </c>
      <c r="B39" s="115" t="s">
        <v>244</v>
      </c>
      <c r="C39" s="23" t="s">
        <v>243</v>
      </c>
      <c r="D39" s="23" t="s">
        <v>45</v>
      </c>
      <c r="E39" s="23" t="s">
        <v>70</v>
      </c>
      <c r="F39" s="23" t="s">
        <v>71</v>
      </c>
      <c r="G39" s="23" t="s">
        <v>187</v>
      </c>
      <c r="H39" s="23" t="s">
        <v>188</v>
      </c>
      <c r="I39" s="118">
        <v>65000</v>
      </c>
      <c r="J39" s="118"/>
      <c r="K39" s="118"/>
      <c r="L39" s="118"/>
      <c r="M39" s="118"/>
      <c r="N39" s="118"/>
      <c r="O39" s="118"/>
      <c r="P39" s="118"/>
      <c r="Q39" s="118"/>
      <c r="R39" s="118">
        <v>65000</v>
      </c>
      <c r="S39" s="118"/>
      <c r="T39" s="118"/>
      <c r="U39" s="95"/>
      <c r="V39" s="118"/>
      <c r="W39" s="118">
        <v>65000</v>
      </c>
    </row>
    <row r="40" ht="32.9" customHeight="1" spans="1:23">
      <c r="A40" s="23" t="s">
        <v>234</v>
      </c>
      <c r="B40" s="115" t="s">
        <v>244</v>
      </c>
      <c r="C40" s="23" t="s">
        <v>243</v>
      </c>
      <c r="D40" s="23" t="s">
        <v>45</v>
      </c>
      <c r="E40" s="23" t="s">
        <v>70</v>
      </c>
      <c r="F40" s="23" t="s">
        <v>71</v>
      </c>
      <c r="G40" s="23" t="s">
        <v>199</v>
      </c>
      <c r="H40" s="23" t="s">
        <v>200</v>
      </c>
      <c r="I40" s="118">
        <v>65400</v>
      </c>
      <c r="J40" s="118"/>
      <c r="K40" s="118"/>
      <c r="L40" s="118"/>
      <c r="M40" s="118"/>
      <c r="N40" s="118"/>
      <c r="O40" s="118"/>
      <c r="P40" s="118"/>
      <c r="Q40" s="118"/>
      <c r="R40" s="118">
        <v>65400</v>
      </c>
      <c r="S40" s="118"/>
      <c r="T40" s="118"/>
      <c r="U40" s="95"/>
      <c r="V40" s="118"/>
      <c r="W40" s="118">
        <v>65400</v>
      </c>
    </row>
    <row r="41" ht="32.9" customHeight="1" spans="1:23">
      <c r="A41" s="23" t="s">
        <v>234</v>
      </c>
      <c r="B41" s="115" t="s">
        <v>244</v>
      </c>
      <c r="C41" s="23" t="s">
        <v>243</v>
      </c>
      <c r="D41" s="23" t="s">
        <v>45</v>
      </c>
      <c r="E41" s="23" t="s">
        <v>70</v>
      </c>
      <c r="F41" s="23" t="s">
        <v>71</v>
      </c>
      <c r="G41" s="23" t="s">
        <v>207</v>
      </c>
      <c r="H41" s="23" t="s">
        <v>208</v>
      </c>
      <c r="I41" s="118">
        <v>19000</v>
      </c>
      <c r="J41" s="118"/>
      <c r="K41" s="118"/>
      <c r="L41" s="118"/>
      <c r="M41" s="118"/>
      <c r="N41" s="118"/>
      <c r="O41" s="118"/>
      <c r="P41" s="118"/>
      <c r="Q41" s="118"/>
      <c r="R41" s="118">
        <v>19000</v>
      </c>
      <c r="S41" s="118"/>
      <c r="T41" s="118"/>
      <c r="U41" s="95"/>
      <c r="V41" s="118"/>
      <c r="W41" s="118">
        <v>19000</v>
      </c>
    </row>
    <row r="42" ht="32.9" customHeight="1" spans="1:23">
      <c r="A42" s="23" t="s">
        <v>234</v>
      </c>
      <c r="B42" s="115" t="s">
        <v>244</v>
      </c>
      <c r="C42" s="23" t="s">
        <v>243</v>
      </c>
      <c r="D42" s="23" t="s">
        <v>45</v>
      </c>
      <c r="E42" s="23" t="s">
        <v>70</v>
      </c>
      <c r="F42" s="23" t="s">
        <v>71</v>
      </c>
      <c r="G42" s="23" t="s">
        <v>211</v>
      </c>
      <c r="H42" s="23" t="s">
        <v>212</v>
      </c>
      <c r="I42" s="118">
        <v>600</v>
      </c>
      <c r="J42" s="118"/>
      <c r="K42" s="118"/>
      <c r="L42" s="118"/>
      <c r="M42" s="118"/>
      <c r="N42" s="118"/>
      <c r="O42" s="118"/>
      <c r="P42" s="118"/>
      <c r="Q42" s="118"/>
      <c r="R42" s="118">
        <v>600</v>
      </c>
      <c r="S42" s="118"/>
      <c r="T42" s="118"/>
      <c r="U42" s="95"/>
      <c r="V42" s="118"/>
      <c r="W42" s="118">
        <v>600</v>
      </c>
    </row>
    <row r="43" ht="32.9" customHeight="1" spans="1:23">
      <c r="A43" s="23"/>
      <c r="B43" s="23"/>
      <c r="C43" s="23" t="s">
        <v>245</v>
      </c>
      <c r="D43" s="23"/>
      <c r="E43" s="23"/>
      <c r="F43" s="23"/>
      <c r="G43" s="23"/>
      <c r="H43" s="23"/>
      <c r="I43" s="118">
        <v>1050000</v>
      </c>
      <c r="J43" s="118">
        <v>1050000</v>
      </c>
      <c r="K43" s="118">
        <v>1050000</v>
      </c>
      <c r="L43" s="118"/>
      <c r="M43" s="118"/>
      <c r="N43" s="118"/>
      <c r="O43" s="118"/>
      <c r="P43" s="118"/>
      <c r="Q43" s="118"/>
      <c r="R43" s="118"/>
      <c r="S43" s="118"/>
      <c r="T43" s="118"/>
      <c r="U43" s="95"/>
      <c r="V43" s="118"/>
      <c r="W43" s="118"/>
    </row>
    <row r="44" ht="32.9" customHeight="1" spans="1:23">
      <c r="A44" s="23" t="s">
        <v>222</v>
      </c>
      <c r="B44" s="115" t="s">
        <v>246</v>
      </c>
      <c r="C44" s="23" t="s">
        <v>245</v>
      </c>
      <c r="D44" s="23" t="s">
        <v>45</v>
      </c>
      <c r="E44" s="23" t="s">
        <v>70</v>
      </c>
      <c r="F44" s="23" t="s">
        <v>71</v>
      </c>
      <c r="G44" s="23" t="s">
        <v>187</v>
      </c>
      <c r="H44" s="23" t="s">
        <v>188</v>
      </c>
      <c r="I44" s="118">
        <v>75410</v>
      </c>
      <c r="J44" s="118">
        <v>75410</v>
      </c>
      <c r="K44" s="118">
        <v>75410</v>
      </c>
      <c r="L44" s="118"/>
      <c r="M44" s="118"/>
      <c r="N44" s="118"/>
      <c r="O44" s="118"/>
      <c r="P44" s="118"/>
      <c r="Q44" s="118"/>
      <c r="R44" s="118"/>
      <c r="S44" s="118"/>
      <c r="T44" s="118"/>
      <c r="U44" s="95"/>
      <c r="V44" s="118"/>
      <c r="W44" s="118"/>
    </row>
    <row r="45" ht="32.9" customHeight="1" spans="1:23">
      <c r="A45" s="23" t="s">
        <v>222</v>
      </c>
      <c r="B45" s="115" t="s">
        <v>246</v>
      </c>
      <c r="C45" s="23" t="s">
        <v>245</v>
      </c>
      <c r="D45" s="23" t="s">
        <v>45</v>
      </c>
      <c r="E45" s="23" t="s">
        <v>70</v>
      </c>
      <c r="F45" s="23" t="s">
        <v>71</v>
      </c>
      <c r="G45" s="23" t="s">
        <v>191</v>
      </c>
      <c r="H45" s="23" t="s">
        <v>192</v>
      </c>
      <c r="I45" s="118">
        <v>6240</v>
      </c>
      <c r="J45" s="118">
        <v>6240</v>
      </c>
      <c r="K45" s="118">
        <v>6240</v>
      </c>
      <c r="L45" s="118"/>
      <c r="M45" s="118"/>
      <c r="N45" s="118"/>
      <c r="O45" s="118"/>
      <c r="P45" s="118"/>
      <c r="Q45" s="118"/>
      <c r="R45" s="118"/>
      <c r="S45" s="118"/>
      <c r="T45" s="118"/>
      <c r="U45" s="95"/>
      <c r="V45" s="118"/>
      <c r="W45" s="118"/>
    </row>
    <row r="46" ht="32.9" customHeight="1" spans="1:23">
      <c r="A46" s="23" t="s">
        <v>222</v>
      </c>
      <c r="B46" s="115" t="s">
        <v>246</v>
      </c>
      <c r="C46" s="23" t="s">
        <v>245</v>
      </c>
      <c r="D46" s="23" t="s">
        <v>45</v>
      </c>
      <c r="E46" s="23" t="s">
        <v>70</v>
      </c>
      <c r="F46" s="23" t="s">
        <v>71</v>
      </c>
      <c r="G46" s="23" t="s">
        <v>193</v>
      </c>
      <c r="H46" s="23" t="s">
        <v>194</v>
      </c>
      <c r="I46" s="118">
        <v>19200</v>
      </c>
      <c r="J46" s="118">
        <v>19200</v>
      </c>
      <c r="K46" s="118">
        <v>19200</v>
      </c>
      <c r="L46" s="118"/>
      <c r="M46" s="118"/>
      <c r="N46" s="118"/>
      <c r="O46" s="118"/>
      <c r="P46" s="118"/>
      <c r="Q46" s="118"/>
      <c r="R46" s="118"/>
      <c r="S46" s="118"/>
      <c r="T46" s="118"/>
      <c r="U46" s="95"/>
      <c r="V46" s="118"/>
      <c r="W46" s="118"/>
    </row>
    <row r="47" ht="32.9" customHeight="1" spans="1:23">
      <c r="A47" s="23" t="s">
        <v>222</v>
      </c>
      <c r="B47" s="115" t="s">
        <v>246</v>
      </c>
      <c r="C47" s="23" t="s">
        <v>245</v>
      </c>
      <c r="D47" s="23" t="s">
        <v>45</v>
      </c>
      <c r="E47" s="23" t="s">
        <v>70</v>
      </c>
      <c r="F47" s="23" t="s">
        <v>71</v>
      </c>
      <c r="G47" s="23" t="s">
        <v>197</v>
      </c>
      <c r="H47" s="23" t="s">
        <v>198</v>
      </c>
      <c r="I47" s="118">
        <v>366150</v>
      </c>
      <c r="J47" s="118">
        <v>366150</v>
      </c>
      <c r="K47" s="118">
        <v>366150</v>
      </c>
      <c r="L47" s="118"/>
      <c r="M47" s="118"/>
      <c r="N47" s="118"/>
      <c r="O47" s="118"/>
      <c r="P47" s="118"/>
      <c r="Q47" s="118"/>
      <c r="R47" s="118"/>
      <c r="S47" s="118"/>
      <c r="T47" s="118"/>
      <c r="U47" s="95"/>
      <c r="V47" s="118"/>
      <c r="W47" s="118"/>
    </row>
    <row r="48" ht="32.9" customHeight="1" spans="1:23">
      <c r="A48" s="23" t="s">
        <v>222</v>
      </c>
      <c r="B48" s="115" t="s">
        <v>246</v>
      </c>
      <c r="C48" s="23" t="s">
        <v>245</v>
      </c>
      <c r="D48" s="23" t="s">
        <v>45</v>
      </c>
      <c r="E48" s="23" t="s">
        <v>70</v>
      </c>
      <c r="F48" s="23" t="s">
        <v>71</v>
      </c>
      <c r="G48" s="23" t="s">
        <v>203</v>
      </c>
      <c r="H48" s="23" t="s">
        <v>204</v>
      </c>
      <c r="I48" s="118">
        <v>97000</v>
      </c>
      <c r="J48" s="118">
        <v>97000</v>
      </c>
      <c r="K48" s="118">
        <v>97000</v>
      </c>
      <c r="L48" s="118"/>
      <c r="M48" s="118"/>
      <c r="N48" s="118"/>
      <c r="O48" s="118"/>
      <c r="P48" s="118"/>
      <c r="Q48" s="118"/>
      <c r="R48" s="118"/>
      <c r="S48" s="118"/>
      <c r="T48" s="118"/>
      <c r="U48" s="95"/>
      <c r="V48" s="118"/>
      <c r="W48" s="118"/>
    </row>
    <row r="49" ht="32.9" customHeight="1" spans="1:23">
      <c r="A49" s="23" t="s">
        <v>222</v>
      </c>
      <c r="B49" s="115" t="s">
        <v>246</v>
      </c>
      <c r="C49" s="23" t="s">
        <v>245</v>
      </c>
      <c r="D49" s="23" t="s">
        <v>45</v>
      </c>
      <c r="E49" s="23" t="s">
        <v>70</v>
      </c>
      <c r="F49" s="23" t="s">
        <v>71</v>
      </c>
      <c r="G49" s="23" t="s">
        <v>207</v>
      </c>
      <c r="H49" s="23" t="s">
        <v>208</v>
      </c>
      <c r="I49" s="118">
        <v>2000</v>
      </c>
      <c r="J49" s="118">
        <v>2000</v>
      </c>
      <c r="K49" s="118">
        <v>2000</v>
      </c>
      <c r="L49" s="118"/>
      <c r="M49" s="118"/>
      <c r="N49" s="118"/>
      <c r="O49" s="118"/>
      <c r="P49" s="118"/>
      <c r="Q49" s="118"/>
      <c r="R49" s="118"/>
      <c r="S49" s="118"/>
      <c r="T49" s="118"/>
      <c r="U49" s="95"/>
      <c r="V49" s="118"/>
      <c r="W49" s="118"/>
    </row>
    <row r="50" ht="32.9" customHeight="1" spans="1:23">
      <c r="A50" s="23" t="s">
        <v>222</v>
      </c>
      <c r="B50" s="115" t="s">
        <v>246</v>
      </c>
      <c r="C50" s="23" t="s">
        <v>245</v>
      </c>
      <c r="D50" s="23" t="s">
        <v>45</v>
      </c>
      <c r="E50" s="23" t="s">
        <v>70</v>
      </c>
      <c r="F50" s="23" t="s">
        <v>71</v>
      </c>
      <c r="G50" s="23" t="s">
        <v>227</v>
      </c>
      <c r="H50" s="23" t="s">
        <v>228</v>
      </c>
      <c r="I50" s="118">
        <v>484000</v>
      </c>
      <c r="J50" s="118">
        <v>484000</v>
      </c>
      <c r="K50" s="118">
        <v>484000</v>
      </c>
      <c r="L50" s="118"/>
      <c r="M50" s="118"/>
      <c r="N50" s="118"/>
      <c r="O50" s="118"/>
      <c r="P50" s="118"/>
      <c r="Q50" s="118"/>
      <c r="R50" s="118"/>
      <c r="S50" s="118"/>
      <c r="T50" s="118"/>
      <c r="U50" s="95"/>
      <c r="V50" s="118"/>
      <c r="W50" s="118"/>
    </row>
    <row r="51" ht="32.9" customHeight="1" spans="1:23">
      <c r="A51" s="23"/>
      <c r="B51" s="23"/>
      <c r="C51" s="23" t="s">
        <v>247</v>
      </c>
      <c r="D51" s="23"/>
      <c r="E51" s="23"/>
      <c r="F51" s="23"/>
      <c r="G51" s="23"/>
      <c r="H51" s="23"/>
      <c r="I51" s="118">
        <v>7747065.02</v>
      </c>
      <c r="J51" s="118"/>
      <c r="K51" s="118"/>
      <c r="L51" s="118"/>
      <c r="M51" s="118"/>
      <c r="N51" s="118"/>
      <c r="O51" s="118"/>
      <c r="P51" s="118"/>
      <c r="Q51" s="118"/>
      <c r="R51" s="118">
        <v>7747065.02</v>
      </c>
      <c r="S51" s="118"/>
      <c r="T51" s="118"/>
      <c r="U51" s="95"/>
      <c r="V51" s="118"/>
      <c r="W51" s="118">
        <v>7747065.02</v>
      </c>
    </row>
    <row r="52" ht="32.9" customHeight="1" spans="1:23">
      <c r="A52" s="23" t="s">
        <v>234</v>
      </c>
      <c r="B52" s="115" t="s">
        <v>248</v>
      </c>
      <c r="C52" s="23" t="s">
        <v>247</v>
      </c>
      <c r="D52" s="23" t="s">
        <v>45</v>
      </c>
      <c r="E52" s="23" t="s">
        <v>70</v>
      </c>
      <c r="F52" s="23" t="s">
        <v>71</v>
      </c>
      <c r="G52" s="23" t="s">
        <v>249</v>
      </c>
      <c r="H52" s="23" t="s">
        <v>250</v>
      </c>
      <c r="I52" s="118">
        <v>7747065.02</v>
      </c>
      <c r="J52" s="118"/>
      <c r="K52" s="118"/>
      <c r="L52" s="118"/>
      <c r="M52" s="118"/>
      <c r="N52" s="118"/>
      <c r="O52" s="118"/>
      <c r="P52" s="118"/>
      <c r="Q52" s="118"/>
      <c r="R52" s="118">
        <v>7747065.02</v>
      </c>
      <c r="S52" s="118"/>
      <c r="T52" s="118"/>
      <c r="U52" s="95"/>
      <c r="V52" s="118"/>
      <c r="W52" s="118">
        <v>7747065.02</v>
      </c>
    </row>
    <row r="53" ht="32.9" customHeight="1" spans="1:23">
      <c r="A53" s="23"/>
      <c r="B53" s="23"/>
      <c r="C53" s="23" t="s">
        <v>251</v>
      </c>
      <c r="D53" s="23"/>
      <c r="E53" s="23"/>
      <c r="F53" s="23"/>
      <c r="G53" s="23"/>
      <c r="H53" s="23"/>
      <c r="I53" s="118">
        <v>44232</v>
      </c>
      <c r="J53" s="118">
        <v>44232</v>
      </c>
      <c r="K53" s="118">
        <v>44232</v>
      </c>
      <c r="L53" s="118"/>
      <c r="M53" s="118"/>
      <c r="N53" s="118"/>
      <c r="O53" s="118"/>
      <c r="P53" s="118"/>
      <c r="Q53" s="118"/>
      <c r="R53" s="118"/>
      <c r="S53" s="118"/>
      <c r="T53" s="118"/>
      <c r="U53" s="95"/>
      <c r="V53" s="118"/>
      <c r="W53" s="118"/>
    </row>
    <row r="54" ht="32.9" customHeight="1" spans="1:23">
      <c r="A54" s="23" t="s">
        <v>252</v>
      </c>
      <c r="B54" s="115" t="s">
        <v>253</v>
      </c>
      <c r="C54" s="23" t="s">
        <v>251</v>
      </c>
      <c r="D54" s="23" t="s">
        <v>45</v>
      </c>
      <c r="E54" s="23" t="s">
        <v>70</v>
      </c>
      <c r="F54" s="23" t="s">
        <v>71</v>
      </c>
      <c r="G54" s="23" t="s">
        <v>254</v>
      </c>
      <c r="H54" s="23" t="s">
        <v>255</v>
      </c>
      <c r="I54" s="118">
        <v>44232</v>
      </c>
      <c r="J54" s="118">
        <v>44232</v>
      </c>
      <c r="K54" s="118">
        <v>44232</v>
      </c>
      <c r="L54" s="118"/>
      <c r="M54" s="118"/>
      <c r="N54" s="118"/>
      <c r="O54" s="118"/>
      <c r="P54" s="118"/>
      <c r="Q54" s="118"/>
      <c r="R54" s="118"/>
      <c r="S54" s="118"/>
      <c r="T54" s="118"/>
      <c r="U54" s="95"/>
      <c r="V54" s="118"/>
      <c r="W54" s="118"/>
    </row>
    <row r="55" ht="32.9" customHeight="1" spans="1:23">
      <c r="A55" s="23"/>
      <c r="B55" s="23"/>
      <c r="C55" s="23" t="s">
        <v>256</v>
      </c>
      <c r="D55" s="23"/>
      <c r="E55" s="23"/>
      <c r="F55" s="23"/>
      <c r="G55" s="23"/>
      <c r="H55" s="23"/>
      <c r="I55" s="118">
        <v>600000</v>
      </c>
      <c r="J55" s="118"/>
      <c r="K55" s="118"/>
      <c r="L55" s="118"/>
      <c r="M55" s="118"/>
      <c r="N55" s="118"/>
      <c r="O55" s="118"/>
      <c r="P55" s="118"/>
      <c r="Q55" s="118"/>
      <c r="R55" s="118">
        <v>600000</v>
      </c>
      <c r="S55" s="118"/>
      <c r="T55" s="118"/>
      <c r="U55" s="95"/>
      <c r="V55" s="118"/>
      <c r="W55" s="118">
        <v>600000</v>
      </c>
    </row>
    <row r="56" ht="32.9" customHeight="1" spans="1:23">
      <c r="A56" s="23" t="s">
        <v>234</v>
      </c>
      <c r="B56" s="115" t="s">
        <v>257</v>
      </c>
      <c r="C56" s="23" t="s">
        <v>256</v>
      </c>
      <c r="D56" s="23" t="s">
        <v>45</v>
      </c>
      <c r="E56" s="23" t="s">
        <v>70</v>
      </c>
      <c r="F56" s="23" t="s">
        <v>71</v>
      </c>
      <c r="G56" s="23" t="s">
        <v>201</v>
      </c>
      <c r="H56" s="23" t="s">
        <v>202</v>
      </c>
      <c r="I56" s="118">
        <v>600000</v>
      </c>
      <c r="J56" s="118"/>
      <c r="K56" s="118"/>
      <c r="L56" s="118"/>
      <c r="M56" s="118"/>
      <c r="N56" s="118"/>
      <c r="O56" s="118"/>
      <c r="P56" s="118"/>
      <c r="Q56" s="118"/>
      <c r="R56" s="118">
        <v>600000</v>
      </c>
      <c r="S56" s="118"/>
      <c r="T56" s="118"/>
      <c r="U56" s="95"/>
      <c r="V56" s="118"/>
      <c r="W56" s="118">
        <v>600000</v>
      </c>
    </row>
    <row r="57" ht="18.75" customHeight="1" spans="1:23">
      <c r="A57" s="31" t="s">
        <v>99</v>
      </c>
      <c r="B57" s="32"/>
      <c r="C57" s="32"/>
      <c r="D57" s="32"/>
      <c r="E57" s="32"/>
      <c r="F57" s="32"/>
      <c r="G57" s="32"/>
      <c r="H57" s="33"/>
      <c r="I57" s="118">
        <v>13973297.02</v>
      </c>
      <c r="J57" s="118">
        <v>2522232</v>
      </c>
      <c r="K57" s="118">
        <v>2222232</v>
      </c>
      <c r="L57" s="118"/>
      <c r="M57" s="118"/>
      <c r="N57" s="118"/>
      <c r="O57" s="118"/>
      <c r="P57" s="118"/>
      <c r="Q57" s="118"/>
      <c r="R57" s="118">
        <v>11451065.02</v>
      </c>
      <c r="S57" s="118"/>
      <c r="T57" s="118"/>
      <c r="U57" s="95"/>
      <c r="V57" s="118"/>
      <c r="W57" s="118">
        <v>11451065.02</v>
      </c>
    </row>
  </sheetData>
  <mergeCells count="28">
    <mergeCell ref="A2:W2"/>
    <mergeCell ref="A3:I3"/>
    <mergeCell ref="J4:M4"/>
    <mergeCell ref="N4:P4"/>
    <mergeCell ref="R4:W4"/>
    <mergeCell ref="J5:K5"/>
    <mergeCell ref="A57:H57"/>
    <mergeCell ref="A4:A6"/>
    <mergeCell ref="B4:B6"/>
    <mergeCell ref="C4:C6"/>
    <mergeCell ref="D4:D6"/>
    <mergeCell ref="E4:E6"/>
    <mergeCell ref="F4:F6"/>
    <mergeCell ref="G4:G6"/>
    <mergeCell ref="H4:H6"/>
    <mergeCell ref="I4:I6"/>
    <mergeCell ref="L5:L6"/>
    <mergeCell ref="M5:M6"/>
    <mergeCell ref="N5:N6"/>
    <mergeCell ref="O5:O6"/>
    <mergeCell ref="P5:P6"/>
    <mergeCell ref="Q4:Q6"/>
    <mergeCell ref="R5:R6"/>
    <mergeCell ref="S5:S6"/>
    <mergeCell ref="T5:T6"/>
    <mergeCell ref="U5:U6"/>
    <mergeCell ref="V5:V6"/>
    <mergeCell ref="W5:W6"/>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72"/>
  <sheetViews>
    <sheetView showZeros="0" zoomScale="63" zoomScaleNormal="63" workbookViewId="0">
      <selection activeCell="L39" sqref="L39"/>
    </sheetView>
  </sheetViews>
  <sheetFormatPr defaultColWidth="9.13636363636364" defaultRowHeight="12" customHeight="1"/>
  <cols>
    <col min="1" max="1" width="31.3909090909091" customWidth="1"/>
    <col min="2" max="2" width="29" customWidth="1"/>
    <col min="3" max="3" width="17.1727272727273" customWidth="1"/>
    <col min="4" max="4" width="21.0272727272727" customWidth="1"/>
    <col min="5" max="5" width="23.5727272727273" customWidth="1"/>
    <col min="6" max="6" width="11.2818181818182" customWidth="1"/>
    <col min="7" max="7" width="10.3090909090909" customWidth="1"/>
    <col min="8" max="8" width="9.30909090909091" customWidth="1"/>
    <col min="9" max="9" width="13.4181818181818" customWidth="1"/>
    <col min="10" max="10" width="44.2909090909091" customWidth="1"/>
  </cols>
  <sheetData>
    <row r="1" customHeight="1" spans="10:10">
      <c r="J1" s="57" t="s">
        <v>258</v>
      </c>
    </row>
    <row r="2" ht="28.5" customHeight="1" spans="1:10">
      <c r="A2" s="48" t="s">
        <v>259</v>
      </c>
      <c r="B2" s="28"/>
      <c r="C2" s="28"/>
      <c r="D2" s="28"/>
      <c r="E2" s="28"/>
      <c r="F2" s="49"/>
      <c r="G2" s="28"/>
      <c r="H2" s="49"/>
      <c r="I2" s="49"/>
      <c r="J2" s="28"/>
    </row>
    <row r="3" ht="15" customHeight="1" spans="1:1">
      <c r="A3" s="4" t="str">
        <f>"单位名称："&amp;"云南省工会共青团妇联干部学校"</f>
        <v>单位名称：云南省工会共青团妇联干部学校</v>
      </c>
    </row>
    <row r="4" ht="14.25" customHeight="1" spans="1:10">
      <c r="A4" s="50" t="s">
        <v>260</v>
      </c>
      <c r="B4" s="50" t="s">
        <v>261</v>
      </c>
      <c r="C4" s="50" t="s">
        <v>262</v>
      </c>
      <c r="D4" s="50" t="s">
        <v>263</v>
      </c>
      <c r="E4" s="50" t="s">
        <v>264</v>
      </c>
      <c r="F4" s="51" t="s">
        <v>265</v>
      </c>
      <c r="G4" s="50" t="s">
        <v>266</v>
      </c>
      <c r="H4" s="51" t="s">
        <v>267</v>
      </c>
      <c r="I4" s="51" t="s">
        <v>268</v>
      </c>
      <c r="J4" s="50" t="s">
        <v>269</v>
      </c>
    </row>
    <row r="5" ht="14.25" customHeight="1" spans="1:10">
      <c r="A5" s="50">
        <v>1</v>
      </c>
      <c r="B5" s="50">
        <v>2</v>
      </c>
      <c r="C5" s="50">
        <v>3</v>
      </c>
      <c r="D5" s="50">
        <v>4</v>
      </c>
      <c r="E5" s="50">
        <v>5</v>
      </c>
      <c r="F5" s="51">
        <v>6</v>
      </c>
      <c r="G5" s="50">
        <v>7</v>
      </c>
      <c r="H5" s="51">
        <v>8</v>
      </c>
      <c r="I5" s="51">
        <v>9</v>
      </c>
      <c r="J5" s="50">
        <v>10</v>
      </c>
    </row>
    <row r="6" ht="17.3" customHeight="1" spans="1:10">
      <c r="A6" s="52" t="s">
        <v>45</v>
      </c>
      <c r="B6" s="53"/>
      <c r="C6" s="53"/>
      <c r="D6" s="53"/>
      <c r="E6" s="54"/>
      <c r="F6" s="55"/>
      <c r="G6" s="54"/>
      <c r="H6" s="55"/>
      <c r="I6" s="55"/>
      <c r="J6" s="54"/>
    </row>
    <row r="7" ht="47.3" customHeight="1" spans="1:10">
      <c r="A7" s="112" t="s">
        <v>45</v>
      </c>
      <c r="B7" s="56"/>
      <c r="C7" s="56"/>
      <c r="D7" s="56"/>
      <c r="E7" s="52"/>
      <c r="F7" s="56"/>
      <c r="G7" s="52"/>
      <c r="H7" s="56"/>
      <c r="I7" s="56"/>
      <c r="J7" s="58"/>
    </row>
    <row r="8" ht="47.3" customHeight="1" spans="1:10">
      <c r="A8" s="113" t="s">
        <v>256</v>
      </c>
      <c r="B8" s="56" t="s">
        <v>270</v>
      </c>
      <c r="C8" s="56" t="s">
        <v>271</v>
      </c>
      <c r="D8" s="56" t="s">
        <v>272</v>
      </c>
      <c r="E8" s="52" t="s">
        <v>273</v>
      </c>
      <c r="F8" s="56" t="s">
        <v>274</v>
      </c>
      <c r="G8" s="52" t="s">
        <v>120</v>
      </c>
      <c r="H8" s="56" t="s">
        <v>275</v>
      </c>
      <c r="I8" s="56" t="s">
        <v>276</v>
      </c>
      <c r="J8" s="58" t="s">
        <v>277</v>
      </c>
    </row>
    <row r="9" ht="47.3" customHeight="1" spans="1:10">
      <c r="A9" s="113" t="s">
        <v>256</v>
      </c>
      <c r="B9" s="56" t="s">
        <v>270</v>
      </c>
      <c r="C9" s="56" t="s">
        <v>271</v>
      </c>
      <c r="D9" s="56" t="s">
        <v>278</v>
      </c>
      <c r="E9" s="52" t="s">
        <v>279</v>
      </c>
      <c r="F9" s="56" t="s">
        <v>274</v>
      </c>
      <c r="G9" s="52" t="s">
        <v>280</v>
      </c>
      <c r="H9" s="56" t="s">
        <v>281</v>
      </c>
      <c r="I9" s="56" t="s">
        <v>276</v>
      </c>
      <c r="J9" s="58" t="s">
        <v>282</v>
      </c>
    </row>
    <row r="10" ht="47.3" customHeight="1" spans="1:10">
      <c r="A10" s="113" t="s">
        <v>256</v>
      </c>
      <c r="B10" s="56" t="s">
        <v>270</v>
      </c>
      <c r="C10" s="56" t="s">
        <v>271</v>
      </c>
      <c r="D10" s="56" t="s">
        <v>283</v>
      </c>
      <c r="E10" s="52" t="s">
        <v>284</v>
      </c>
      <c r="F10" s="56" t="s">
        <v>285</v>
      </c>
      <c r="G10" s="52" t="s">
        <v>286</v>
      </c>
      <c r="H10" s="56"/>
      <c r="I10" s="56" t="s">
        <v>276</v>
      </c>
      <c r="J10" s="58" t="s">
        <v>287</v>
      </c>
    </row>
    <row r="11" ht="47.3" customHeight="1" spans="1:10">
      <c r="A11" s="113" t="s">
        <v>256</v>
      </c>
      <c r="B11" s="56" t="s">
        <v>270</v>
      </c>
      <c r="C11" s="56" t="s">
        <v>288</v>
      </c>
      <c r="D11" s="56" t="s">
        <v>289</v>
      </c>
      <c r="E11" s="52" t="s">
        <v>290</v>
      </c>
      <c r="F11" s="56" t="s">
        <v>291</v>
      </c>
      <c r="G11" s="52" t="s">
        <v>292</v>
      </c>
      <c r="H11" s="56" t="s">
        <v>293</v>
      </c>
      <c r="I11" s="56" t="s">
        <v>276</v>
      </c>
      <c r="J11" s="58" t="s">
        <v>294</v>
      </c>
    </row>
    <row r="12" ht="47.3" customHeight="1" spans="1:10">
      <c r="A12" s="113" t="s">
        <v>256</v>
      </c>
      <c r="B12" s="56" t="s">
        <v>270</v>
      </c>
      <c r="C12" s="56" t="s">
        <v>288</v>
      </c>
      <c r="D12" s="56" t="s">
        <v>295</v>
      </c>
      <c r="E12" s="52" t="s">
        <v>296</v>
      </c>
      <c r="F12" s="56" t="s">
        <v>274</v>
      </c>
      <c r="G12" s="52" t="s">
        <v>297</v>
      </c>
      <c r="H12" s="56"/>
      <c r="I12" s="56" t="s">
        <v>298</v>
      </c>
      <c r="J12" s="58" t="s">
        <v>299</v>
      </c>
    </row>
    <row r="13" ht="47.3" customHeight="1" spans="1:10">
      <c r="A13" s="113" t="s">
        <v>256</v>
      </c>
      <c r="B13" s="56" t="s">
        <v>270</v>
      </c>
      <c r="C13" s="56" t="s">
        <v>300</v>
      </c>
      <c r="D13" s="56" t="s">
        <v>301</v>
      </c>
      <c r="E13" s="52" t="s">
        <v>302</v>
      </c>
      <c r="F13" s="56" t="s">
        <v>291</v>
      </c>
      <c r="G13" s="52" t="s">
        <v>303</v>
      </c>
      <c r="H13" s="56" t="s">
        <v>281</v>
      </c>
      <c r="I13" s="56" t="s">
        <v>276</v>
      </c>
      <c r="J13" s="58" t="s">
        <v>304</v>
      </c>
    </row>
    <row r="14" ht="47.3" customHeight="1" spans="1:10">
      <c r="A14" s="113" t="s">
        <v>224</v>
      </c>
      <c r="B14" s="56" t="s">
        <v>305</v>
      </c>
      <c r="C14" s="56" t="s">
        <v>271</v>
      </c>
      <c r="D14" s="56" t="s">
        <v>272</v>
      </c>
      <c r="E14" s="52" t="s">
        <v>306</v>
      </c>
      <c r="F14" s="56" t="s">
        <v>291</v>
      </c>
      <c r="G14" s="52" t="s">
        <v>307</v>
      </c>
      <c r="H14" s="56" t="s">
        <v>293</v>
      </c>
      <c r="I14" s="56" t="s">
        <v>276</v>
      </c>
      <c r="J14" s="58" t="s">
        <v>308</v>
      </c>
    </row>
    <row r="15" ht="47.3" customHeight="1" spans="1:10">
      <c r="A15" s="113" t="s">
        <v>224</v>
      </c>
      <c r="B15" s="56" t="s">
        <v>305</v>
      </c>
      <c r="C15" s="56" t="s">
        <v>271</v>
      </c>
      <c r="D15" s="56" t="s">
        <v>272</v>
      </c>
      <c r="E15" s="52" t="s">
        <v>309</v>
      </c>
      <c r="F15" s="56" t="s">
        <v>291</v>
      </c>
      <c r="G15" s="52" t="s">
        <v>310</v>
      </c>
      <c r="H15" s="56" t="s">
        <v>293</v>
      </c>
      <c r="I15" s="56" t="s">
        <v>276</v>
      </c>
      <c r="J15" s="58" t="s">
        <v>308</v>
      </c>
    </row>
    <row r="16" ht="47.3" customHeight="1" spans="1:10">
      <c r="A16" s="113" t="s">
        <v>224</v>
      </c>
      <c r="B16" s="56" t="s">
        <v>305</v>
      </c>
      <c r="C16" s="56" t="s">
        <v>271</v>
      </c>
      <c r="D16" s="56" t="s">
        <v>272</v>
      </c>
      <c r="E16" s="52" t="s">
        <v>311</v>
      </c>
      <c r="F16" s="56" t="s">
        <v>291</v>
      </c>
      <c r="G16" s="52" t="s">
        <v>312</v>
      </c>
      <c r="H16" s="56" t="s">
        <v>293</v>
      </c>
      <c r="I16" s="56" t="s">
        <v>276</v>
      </c>
      <c r="J16" s="58" t="s">
        <v>308</v>
      </c>
    </row>
    <row r="17" ht="73" customHeight="1" spans="1:10">
      <c r="A17" s="113" t="s">
        <v>224</v>
      </c>
      <c r="B17" s="56" t="s">
        <v>305</v>
      </c>
      <c r="C17" s="56" t="s">
        <v>271</v>
      </c>
      <c r="D17" s="56" t="s">
        <v>278</v>
      </c>
      <c r="E17" s="52" t="s">
        <v>313</v>
      </c>
      <c r="F17" s="56" t="s">
        <v>291</v>
      </c>
      <c r="G17" s="52" t="s">
        <v>314</v>
      </c>
      <c r="H17" s="56" t="s">
        <v>281</v>
      </c>
      <c r="I17" s="56" t="s">
        <v>276</v>
      </c>
      <c r="J17" s="58" t="s">
        <v>315</v>
      </c>
    </row>
    <row r="18" ht="47.3" customHeight="1" spans="1:10">
      <c r="A18" s="113" t="s">
        <v>224</v>
      </c>
      <c r="B18" s="56" t="s">
        <v>305</v>
      </c>
      <c r="C18" s="56" t="s">
        <v>271</v>
      </c>
      <c r="D18" s="56" t="s">
        <v>283</v>
      </c>
      <c r="E18" s="52" t="s">
        <v>316</v>
      </c>
      <c r="F18" s="56" t="s">
        <v>291</v>
      </c>
      <c r="G18" s="52" t="s">
        <v>120</v>
      </c>
      <c r="H18" s="56" t="s">
        <v>317</v>
      </c>
      <c r="I18" s="56" t="s">
        <v>276</v>
      </c>
      <c r="J18" s="58" t="s">
        <v>318</v>
      </c>
    </row>
    <row r="19" ht="65" customHeight="1" spans="1:10">
      <c r="A19" s="113" t="s">
        <v>224</v>
      </c>
      <c r="B19" s="56" t="s">
        <v>305</v>
      </c>
      <c r="C19" s="56" t="s">
        <v>288</v>
      </c>
      <c r="D19" s="56" t="s">
        <v>295</v>
      </c>
      <c r="E19" s="52" t="s">
        <v>319</v>
      </c>
      <c r="F19" s="56" t="s">
        <v>291</v>
      </c>
      <c r="G19" s="52" t="s">
        <v>320</v>
      </c>
      <c r="H19" s="56" t="s">
        <v>293</v>
      </c>
      <c r="I19" s="56" t="s">
        <v>276</v>
      </c>
      <c r="J19" s="58" t="s">
        <v>321</v>
      </c>
    </row>
    <row r="20" ht="96" customHeight="1" spans="1:10">
      <c r="A20" s="113" t="s">
        <v>224</v>
      </c>
      <c r="B20" s="56" t="s">
        <v>305</v>
      </c>
      <c r="C20" s="56" t="s">
        <v>300</v>
      </c>
      <c r="D20" s="56" t="s">
        <v>301</v>
      </c>
      <c r="E20" s="52" t="s">
        <v>322</v>
      </c>
      <c r="F20" s="56" t="s">
        <v>291</v>
      </c>
      <c r="G20" s="52" t="s">
        <v>303</v>
      </c>
      <c r="H20" s="56" t="s">
        <v>281</v>
      </c>
      <c r="I20" s="56" t="s">
        <v>276</v>
      </c>
      <c r="J20" s="58" t="s">
        <v>323</v>
      </c>
    </row>
    <row r="21" ht="47.3" customHeight="1" spans="1:10">
      <c r="A21" s="113" t="s">
        <v>233</v>
      </c>
      <c r="B21" s="56" t="s">
        <v>324</v>
      </c>
      <c r="C21" s="56" t="s">
        <v>271</v>
      </c>
      <c r="D21" s="56" t="s">
        <v>278</v>
      </c>
      <c r="E21" s="52" t="s">
        <v>325</v>
      </c>
      <c r="F21" s="56" t="s">
        <v>291</v>
      </c>
      <c r="G21" s="52" t="s">
        <v>314</v>
      </c>
      <c r="H21" s="56" t="s">
        <v>281</v>
      </c>
      <c r="I21" s="56" t="s">
        <v>276</v>
      </c>
      <c r="J21" s="58" t="s">
        <v>326</v>
      </c>
    </row>
    <row r="22" ht="47.3" customHeight="1" spans="1:10">
      <c r="A22" s="113" t="s">
        <v>233</v>
      </c>
      <c r="B22" s="56" t="s">
        <v>324</v>
      </c>
      <c r="C22" s="56" t="s">
        <v>288</v>
      </c>
      <c r="D22" s="56" t="s">
        <v>327</v>
      </c>
      <c r="E22" s="52" t="s">
        <v>328</v>
      </c>
      <c r="F22" s="56" t="s">
        <v>274</v>
      </c>
      <c r="G22" s="52" t="s">
        <v>329</v>
      </c>
      <c r="H22" s="56"/>
      <c r="I22" s="56" t="s">
        <v>298</v>
      </c>
      <c r="J22" s="58" t="s">
        <v>330</v>
      </c>
    </row>
    <row r="23" ht="47.3" customHeight="1" spans="1:10">
      <c r="A23" s="113" t="s">
        <v>233</v>
      </c>
      <c r="B23" s="56" t="s">
        <v>324</v>
      </c>
      <c r="C23" s="56" t="s">
        <v>300</v>
      </c>
      <c r="D23" s="56" t="s">
        <v>301</v>
      </c>
      <c r="E23" s="52" t="s">
        <v>322</v>
      </c>
      <c r="F23" s="56" t="s">
        <v>291</v>
      </c>
      <c r="G23" s="52" t="s">
        <v>331</v>
      </c>
      <c r="H23" s="56" t="s">
        <v>281</v>
      </c>
      <c r="I23" s="56" t="s">
        <v>276</v>
      </c>
      <c r="J23" s="58" t="s">
        <v>332</v>
      </c>
    </row>
    <row r="24" ht="47.3" customHeight="1" spans="1:10">
      <c r="A24" s="113" t="s">
        <v>247</v>
      </c>
      <c r="B24" s="56" t="s">
        <v>333</v>
      </c>
      <c r="C24" s="56" t="s">
        <v>271</v>
      </c>
      <c r="D24" s="56" t="s">
        <v>278</v>
      </c>
      <c r="E24" s="52" t="s">
        <v>325</v>
      </c>
      <c r="F24" s="56" t="s">
        <v>291</v>
      </c>
      <c r="G24" s="52" t="s">
        <v>314</v>
      </c>
      <c r="H24" s="56" t="s">
        <v>281</v>
      </c>
      <c r="I24" s="56" t="s">
        <v>276</v>
      </c>
      <c r="J24" s="58" t="s">
        <v>326</v>
      </c>
    </row>
    <row r="25" ht="47.3" customHeight="1" spans="1:10">
      <c r="A25" s="113" t="s">
        <v>247</v>
      </c>
      <c r="B25" s="56" t="s">
        <v>333</v>
      </c>
      <c r="C25" s="56" t="s">
        <v>288</v>
      </c>
      <c r="D25" s="56" t="s">
        <v>327</v>
      </c>
      <c r="E25" s="52" t="s">
        <v>334</v>
      </c>
      <c r="F25" s="56" t="s">
        <v>274</v>
      </c>
      <c r="G25" s="52" t="s">
        <v>334</v>
      </c>
      <c r="H25" s="56"/>
      <c r="I25" s="56" t="s">
        <v>298</v>
      </c>
      <c r="J25" s="58" t="s">
        <v>335</v>
      </c>
    </row>
    <row r="26" ht="47.3" customHeight="1" spans="1:10">
      <c r="A26" s="113" t="s">
        <v>247</v>
      </c>
      <c r="B26" s="56" t="s">
        <v>333</v>
      </c>
      <c r="C26" s="56" t="s">
        <v>300</v>
      </c>
      <c r="D26" s="56" t="s">
        <v>301</v>
      </c>
      <c r="E26" s="52" t="s">
        <v>336</v>
      </c>
      <c r="F26" s="56" t="s">
        <v>291</v>
      </c>
      <c r="G26" s="52" t="s">
        <v>314</v>
      </c>
      <c r="H26" s="56" t="s">
        <v>281</v>
      </c>
      <c r="I26" s="56" t="s">
        <v>276</v>
      </c>
      <c r="J26" s="58" t="s">
        <v>337</v>
      </c>
    </row>
    <row r="27" ht="47.3" customHeight="1" spans="1:10">
      <c r="A27" s="113" t="s">
        <v>247</v>
      </c>
      <c r="B27" s="56" t="s">
        <v>333</v>
      </c>
      <c r="C27" s="56" t="s">
        <v>338</v>
      </c>
      <c r="D27" s="56" t="s">
        <v>339</v>
      </c>
      <c r="E27" s="52" t="s">
        <v>340</v>
      </c>
      <c r="F27" s="56" t="s">
        <v>285</v>
      </c>
      <c r="G27" s="52" t="s">
        <v>280</v>
      </c>
      <c r="H27" s="56" t="s">
        <v>281</v>
      </c>
      <c r="I27" s="56" t="s">
        <v>276</v>
      </c>
      <c r="J27" s="58" t="s">
        <v>341</v>
      </c>
    </row>
    <row r="28" ht="47.3" customHeight="1" spans="1:10">
      <c r="A28" s="113" t="s">
        <v>241</v>
      </c>
      <c r="B28" s="56" t="s">
        <v>342</v>
      </c>
      <c r="C28" s="56" t="s">
        <v>271</v>
      </c>
      <c r="D28" s="56" t="s">
        <v>272</v>
      </c>
      <c r="E28" s="52" t="s">
        <v>306</v>
      </c>
      <c r="F28" s="56" t="s">
        <v>291</v>
      </c>
      <c r="G28" s="52" t="s">
        <v>307</v>
      </c>
      <c r="H28" s="56" t="s">
        <v>293</v>
      </c>
      <c r="I28" s="56" t="s">
        <v>276</v>
      </c>
      <c r="J28" s="58" t="s">
        <v>308</v>
      </c>
    </row>
    <row r="29" ht="47.3" customHeight="1" spans="1:10">
      <c r="A29" s="113" t="s">
        <v>241</v>
      </c>
      <c r="B29" s="56" t="s">
        <v>342</v>
      </c>
      <c r="C29" s="56" t="s">
        <v>271</v>
      </c>
      <c r="D29" s="56" t="s">
        <v>272</v>
      </c>
      <c r="E29" s="52" t="s">
        <v>309</v>
      </c>
      <c r="F29" s="56" t="s">
        <v>291</v>
      </c>
      <c r="G29" s="52" t="s">
        <v>310</v>
      </c>
      <c r="H29" s="56" t="s">
        <v>293</v>
      </c>
      <c r="I29" s="56" t="s">
        <v>276</v>
      </c>
      <c r="J29" s="58" t="s">
        <v>308</v>
      </c>
    </row>
    <row r="30" ht="47.3" customHeight="1" spans="1:10">
      <c r="A30" s="113" t="s">
        <v>241</v>
      </c>
      <c r="B30" s="56" t="s">
        <v>342</v>
      </c>
      <c r="C30" s="56" t="s">
        <v>271</v>
      </c>
      <c r="D30" s="56" t="s">
        <v>272</v>
      </c>
      <c r="E30" s="52" t="s">
        <v>311</v>
      </c>
      <c r="F30" s="56" t="s">
        <v>291</v>
      </c>
      <c r="G30" s="52" t="s">
        <v>312</v>
      </c>
      <c r="H30" s="56" t="s">
        <v>293</v>
      </c>
      <c r="I30" s="56" t="s">
        <v>276</v>
      </c>
      <c r="J30" s="58" t="s">
        <v>308</v>
      </c>
    </row>
    <row r="31" ht="72" customHeight="1" spans="1:10">
      <c r="A31" s="113" t="s">
        <v>241</v>
      </c>
      <c r="B31" s="56" t="s">
        <v>342</v>
      </c>
      <c r="C31" s="56" t="s">
        <v>271</v>
      </c>
      <c r="D31" s="56" t="s">
        <v>278</v>
      </c>
      <c r="E31" s="52" t="s">
        <v>313</v>
      </c>
      <c r="F31" s="56" t="s">
        <v>291</v>
      </c>
      <c r="G31" s="52" t="s">
        <v>314</v>
      </c>
      <c r="H31" s="56" t="s">
        <v>281</v>
      </c>
      <c r="I31" s="56" t="s">
        <v>276</v>
      </c>
      <c r="J31" s="58" t="s">
        <v>315</v>
      </c>
    </row>
    <row r="32" ht="47.3" customHeight="1" spans="1:10">
      <c r="A32" s="113" t="s">
        <v>241</v>
      </c>
      <c r="B32" s="56" t="s">
        <v>342</v>
      </c>
      <c r="C32" s="56" t="s">
        <v>271</v>
      </c>
      <c r="D32" s="56" t="s">
        <v>283</v>
      </c>
      <c r="E32" s="52" t="s">
        <v>316</v>
      </c>
      <c r="F32" s="56" t="s">
        <v>291</v>
      </c>
      <c r="G32" s="52" t="s">
        <v>120</v>
      </c>
      <c r="H32" s="56" t="s">
        <v>317</v>
      </c>
      <c r="I32" s="56" t="s">
        <v>276</v>
      </c>
      <c r="J32" s="58" t="s">
        <v>318</v>
      </c>
    </row>
    <row r="33" ht="75" customHeight="1" spans="1:10">
      <c r="A33" s="113" t="s">
        <v>241</v>
      </c>
      <c r="B33" s="56" t="s">
        <v>342</v>
      </c>
      <c r="C33" s="56" t="s">
        <v>288</v>
      </c>
      <c r="D33" s="56" t="s">
        <v>295</v>
      </c>
      <c r="E33" s="52" t="s">
        <v>319</v>
      </c>
      <c r="F33" s="56" t="s">
        <v>291</v>
      </c>
      <c r="G33" s="52" t="s">
        <v>320</v>
      </c>
      <c r="H33" s="56" t="s">
        <v>293</v>
      </c>
      <c r="I33" s="56" t="s">
        <v>276</v>
      </c>
      <c r="J33" s="58" t="s">
        <v>321</v>
      </c>
    </row>
    <row r="34" ht="88" customHeight="1" spans="1:10">
      <c r="A34" s="113" t="s">
        <v>241</v>
      </c>
      <c r="B34" s="56" t="s">
        <v>342</v>
      </c>
      <c r="C34" s="56" t="s">
        <v>300</v>
      </c>
      <c r="D34" s="56" t="s">
        <v>301</v>
      </c>
      <c r="E34" s="52" t="s">
        <v>322</v>
      </c>
      <c r="F34" s="56" t="s">
        <v>291</v>
      </c>
      <c r="G34" s="52" t="s">
        <v>303</v>
      </c>
      <c r="H34" s="56" t="s">
        <v>281</v>
      </c>
      <c r="I34" s="56" t="s">
        <v>276</v>
      </c>
      <c r="J34" s="58" t="s">
        <v>323</v>
      </c>
    </row>
    <row r="35" ht="47.3" customHeight="1" spans="1:10">
      <c r="A35" s="113" t="s">
        <v>229</v>
      </c>
      <c r="B35" s="56" t="s">
        <v>343</v>
      </c>
      <c r="C35" s="56" t="s">
        <v>271</v>
      </c>
      <c r="D35" s="56" t="s">
        <v>272</v>
      </c>
      <c r="E35" s="52" t="s">
        <v>344</v>
      </c>
      <c r="F35" s="56" t="s">
        <v>291</v>
      </c>
      <c r="G35" s="52" t="s">
        <v>310</v>
      </c>
      <c r="H35" s="56" t="s">
        <v>293</v>
      </c>
      <c r="I35" s="56" t="s">
        <v>276</v>
      </c>
      <c r="J35" s="58" t="s">
        <v>345</v>
      </c>
    </row>
    <row r="36" ht="47.3" customHeight="1" spans="1:10">
      <c r="A36" s="113" t="s">
        <v>229</v>
      </c>
      <c r="B36" s="56" t="s">
        <v>343</v>
      </c>
      <c r="C36" s="56" t="s">
        <v>271</v>
      </c>
      <c r="D36" s="56" t="s">
        <v>278</v>
      </c>
      <c r="E36" s="52" t="s">
        <v>346</v>
      </c>
      <c r="F36" s="56" t="s">
        <v>291</v>
      </c>
      <c r="G36" s="52" t="s">
        <v>303</v>
      </c>
      <c r="H36" s="56" t="s">
        <v>281</v>
      </c>
      <c r="I36" s="56" t="s">
        <v>276</v>
      </c>
      <c r="J36" s="58" t="s">
        <v>347</v>
      </c>
    </row>
    <row r="37" ht="47.3" customHeight="1" spans="1:10">
      <c r="A37" s="113" t="s">
        <v>229</v>
      </c>
      <c r="B37" s="56" t="s">
        <v>343</v>
      </c>
      <c r="C37" s="56" t="s">
        <v>271</v>
      </c>
      <c r="D37" s="56" t="s">
        <v>283</v>
      </c>
      <c r="E37" s="52" t="s">
        <v>316</v>
      </c>
      <c r="F37" s="56" t="s">
        <v>291</v>
      </c>
      <c r="G37" s="52" t="s">
        <v>117</v>
      </c>
      <c r="H37" s="56" t="s">
        <v>348</v>
      </c>
      <c r="I37" s="56" t="s">
        <v>276</v>
      </c>
      <c r="J37" s="58" t="s">
        <v>349</v>
      </c>
    </row>
    <row r="38" ht="69" customHeight="1" spans="1:10">
      <c r="A38" s="113" t="s">
        <v>229</v>
      </c>
      <c r="B38" s="56" t="s">
        <v>343</v>
      </c>
      <c r="C38" s="56" t="s">
        <v>288</v>
      </c>
      <c r="D38" s="56" t="s">
        <v>295</v>
      </c>
      <c r="E38" s="52" t="s">
        <v>350</v>
      </c>
      <c r="F38" s="56" t="s">
        <v>291</v>
      </c>
      <c r="G38" s="52" t="s">
        <v>351</v>
      </c>
      <c r="H38" s="56" t="s">
        <v>293</v>
      </c>
      <c r="I38" s="56" t="s">
        <v>276</v>
      </c>
      <c r="J38" s="58" t="s">
        <v>352</v>
      </c>
    </row>
    <row r="39" ht="94" customHeight="1" spans="1:10">
      <c r="A39" s="113" t="s">
        <v>229</v>
      </c>
      <c r="B39" s="56" t="s">
        <v>343</v>
      </c>
      <c r="C39" s="56" t="s">
        <v>300</v>
      </c>
      <c r="D39" s="56" t="s">
        <v>301</v>
      </c>
      <c r="E39" s="52" t="s">
        <v>322</v>
      </c>
      <c r="F39" s="56" t="s">
        <v>291</v>
      </c>
      <c r="G39" s="52" t="s">
        <v>303</v>
      </c>
      <c r="H39" s="56" t="s">
        <v>281</v>
      </c>
      <c r="I39" s="56" t="s">
        <v>276</v>
      </c>
      <c r="J39" s="58" t="s">
        <v>323</v>
      </c>
    </row>
    <row r="40" ht="47.3" customHeight="1" spans="1:10">
      <c r="A40" s="113" t="s">
        <v>236</v>
      </c>
      <c r="B40" s="56" t="s">
        <v>353</v>
      </c>
      <c r="C40" s="56" t="s">
        <v>271</v>
      </c>
      <c r="D40" s="56" t="s">
        <v>272</v>
      </c>
      <c r="E40" s="52" t="s">
        <v>354</v>
      </c>
      <c r="F40" s="56" t="s">
        <v>291</v>
      </c>
      <c r="G40" s="52" t="s">
        <v>355</v>
      </c>
      <c r="H40" s="56" t="s">
        <v>356</v>
      </c>
      <c r="I40" s="56" t="s">
        <v>276</v>
      </c>
      <c r="J40" s="58" t="s">
        <v>357</v>
      </c>
    </row>
    <row r="41" ht="47.3" customHeight="1" spans="1:10">
      <c r="A41" s="113" t="s">
        <v>236</v>
      </c>
      <c r="B41" s="56" t="s">
        <v>353</v>
      </c>
      <c r="C41" s="56" t="s">
        <v>271</v>
      </c>
      <c r="D41" s="56" t="s">
        <v>278</v>
      </c>
      <c r="E41" s="52" t="s">
        <v>358</v>
      </c>
      <c r="F41" s="56" t="s">
        <v>291</v>
      </c>
      <c r="G41" s="52" t="s">
        <v>359</v>
      </c>
      <c r="H41" s="56" t="s">
        <v>360</v>
      </c>
      <c r="I41" s="56" t="s">
        <v>276</v>
      </c>
      <c r="J41" s="58" t="s">
        <v>361</v>
      </c>
    </row>
    <row r="42" ht="47.3" customHeight="1" spans="1:10">
      <c r="A42" s="113" t="s">
        <v>236</v>
      </c>
      <c r="B42" s="56" t="s">
        <v>353</v>
      </c>
      <c r="C42" s="56" t="s">
        <v>271</v>
      </c>
      <c r="D42" s="56" t="s">
        <v>283</v>
      </c>
      <c r="E42" s="52" t="s">
        <v>362</v>
      </c>
      <c r="F42" s="56" t="s">
        <v>291</v>
      </c>
      <c r="G42" s="52" t="s">
        <v>314</v>
      </c>
      <c r="H42" s="56" t="s">
        <v>281</v>
      </c>
      <c r="I42" s="56" t="s">
        <v>276</v>
      </c>
      <c r="J42" s="58" t="s">
        <v>363</v>
      </c>
    </row>
    <row r="43" ht="47.3" customHeight="1" spans="1:10">
      <c r="A43" s="113" t="s">
        <v>236</v>
      </c>
      <c r="B43" s="56" t="s">
        <v>353</v>
      </c>
      <c r="C43" s="56" t="s">
        <v>288</v>
      </c>
      <c r="D43" s="56" t="s">
        <v>327</v>
      </c>
      <c r="E43" s="52" t="s">
        <v>364</v>
      </c>
      <c r="F43" s="56" t="s">
        <v>285</v>
      </c>
      <c r="G43" s="52" t="s">
        <v>365</v>
      </c>
      <c r="H43" s="56" t="s">
        <v>366</v>
      </c>
      <c r="I43" s="56" t="s">
        <v>276</v>
      </c>
      <c r="J43" s="58" t="s">
        <v>367</v>
      </c>
    </row>
    <row r="44" ht="47.3" customHeight="1" spans="1:10">
      <c r="A44" s="113" t="s">
        <v>236</v>
      </c>
      <c r="B44" s="56" t="s">
        <v>353</v>
      </c>
      <c r="C44" s="56" t="s">
        <v>300</v>
      </c>
      <c r="D44" s="56" t="s">
        <v>301</v>
      </c>
      <c r="E44" s="52" t="s">
        <v>336</v>
      </c>
      <c r="F44" s="56" t="s">
        <v>291</v>
      </c>
      <c r="G44" s="52" t="s">
        <v>331</v>
      </c>
      <c r="H44" s="56" t="s">
        <v>281</v>
      </c>
      <c r="I44" s="56" t="s">
        <v>276</v>
      </c>
      <c r="J44" s="58" t="s">
        <v>368</v>
      </c>
    </row>
    <row r="45" ht="47.3" customHeight="1" spans="1:10">
      <c r="A45" s="113" t="s">
        <v>245</v>
      </c>
      <c r="B45" s="56" t="s">
        <v>369</v>
      </c>
      <c r="C45" s="56" t="s">
        <v>271</v>
      </c>
      <c r="D45" s="56" t="s">
        <v>272</v>
      </c>
      <c r="E45" s="52" t="s">
        <v>370</v>
      </c>
      <c r="F45" s="56" t="s">
        <v>291</v>
      </c>
      <c r="G45" s="52" t="s">
        <v>371</v>
      </c>
      <c r="H45" s="56" t="s">
        <v>356</v>
      </c>
      <c r="I45" s="56" t="s">
        <v>276</v>
      </c>
      <c r="J45" s="58" t="s">
        <v>372</v>
      </c>
    </row>
    <row r="46" ht="47.3" customHeight="1" spans="1:10">
      <c r="A46" s="113" t="s">
        <v>245</v>
      </c>
      <c r="B46" s="56" t="s">
        <v>369</v>
      </c>
      <c r="C46" s="56" t="s">
        <v>271</v>
      </c>
      <c r="D46" s="56" t="s">
        <v>283</v>
      </c>
      <c r="E46" s="52" t="s">
        <v>316</v>
      </c>
      <c r="F46" s="56" t="s">
        <v>291</v>
      </c>
      <c r="G46" s="52" t="s">
        <v>117</v>
      </c>
      <c r="H46" s="56" t="s">
        <v>317</v>
      </c>
      <c r="I46" s="56" t="s">
        <v>276</v>
      </c>
      <c r="J46" s="58" t="s">
        <v>373</v>
      </c>
    </row>
    <row r="47" ht="77" customHeight="1" spans="1:10">
      <c r="A47" s="113" t="s">
        <v>245</v>
      </c>
      <c r="B47" s="56" t="s">
        <v>369</v>
      </c>
      <c r="C47" s="56" t="s">
        <v>288</v>
      </c>
      <c r="D47" s="56" t="s">
        <v>295</v>
      </c>
      <c r="E47" s="52" t="s">
        <v>319</v>
      </c>
      <c r="F47" s="56" t="s">
        <v>291</v>
      </c>
      <c r="G47" s="52" t="s">
        <v>351</v>
      </c>
      <c r="H47" s="56" t="s">
        <v>293</v>
      </c>
      <c r="I47" s="56" t="s">
        <v>276</v>
      </c>
      <c r="J47" s="58" t="s">
        <v>374</v>
      </c>
    </row>
    <row r="48" ht="66" customHeight="1" spans="1:10">
      <c r="A48" s="113" t="s">
        <v>245</v>
      </c>
      <c r="B48" s="56" t="s">
        <v>369</v>
      </c>
      <c r="C48" s="56" t="s">
        <v>300</v>
      </c>
      <c r="D48" s="56" t="s">
        <v>301</v>
      </c>
      <c r="E48" s="52" t="s">
        <v>375</v>
      </c>
      <c r="F48" s="56" t="s">
        <v>291</v>
      </c>
      <c r="G48" s="52" t="s">
        <v>303</v>
      </c>
      <c r="H48" s="56" t="s">
        <v>281</v>
      </c>
      <c r="I48" s="56" t="s">
        <v>276</v>
      </c>
      <c r="J48" s="58" t="s">
        <v>376</v>
      </c>
    </row>
    <row r="49" ht="47.3" customHeight="1" spans="1:10">
      <c r="A49" s="113" t="s">
        <v>243</v>
      </c>
      <c r="B49" s="56" t="s">
        <v>377</v>
      </c>
      <c r="C49" s="56" t="s">
        <v>271</v>
      </c>
      <c r="D49" s="56" t="s">
        <v>272</v>
      </c>
      <c r="E49" s="52" t="s">
        <v>378</v>
      </c>
      <c r="F49" s="56" t="s">
        <v>291</v>
      </c>
      <c r="G49" s="52" t="s">
        <v>379</v>
      </c>
      <c r="H49" s="56" t="s">
        <v>293</v>
      </c>
      <c r="I49" s="56" t="s">
        <v>276</v>
      </c>
      <c r="J49" s="58" t="s">
        <v>380</v>
      </c>
    </row>
    <row r="50" ht="47.3" customHeight="1" spans="1:10">
      <c r="A50" s="113" t="s">
        <v>243</v>
      </c>
      <c r="B50" s="56" t="s">
        <v>377</v>
      </c>
      <c r="C50" s="56" t="s">
        <v>271</v>
      </c>
      <c r="D50" s="56" t="s">
        <v>272</v>
      </c>
      <c r="E50" s="52" t="s">
        <v>381</v>
      </c>
      <c r="F50" s="56" t="s">
        <v>291</v>
      </c>
      <c r="G50" s="52" t="s">
        <v>117</v>
      </c>
      <c r="H50" s="56" t="s">
        <v>293</v>
      </c>
      <c r="I50" s="56" t="s">
        <v>276</v>
      </c>
      <c r="J50" s="58" t="s">
        <v>382</v>
      </c>
    </row>
    <row r="51" ht="47.3" customHeight="1" spans="1:10">
      <c r="A51" s="113" t="s">
        <v>243</v>
      </c>
      <c r="B51" s="56" t="s">
        <v>377</v>
      </c>
      <c r="C51" s="56" t="s">
        <v>271</v>
      </c>
      <c r="D51" s="56" t="s">
        <v>272</v>
      </c>
      <c r="E51" s="52" t="s">
        <v>383</v>
      </c>
      <c r="F51" s="56" t="s">
        <v>291</v>
      </c>
      <c r="G51" s="52" t="s">
        <v>120</v>
      </c>
      <c r="H51" s="56" t="s">
        <v>293</v>
      </c>
      <c r="I51" s="56" t="s">
        <v>276</v>
      </c>
      <c r="J51" s="58" t="s">
        <v>384</v>
      </c>
    </row>
    <row r="52" ht="47.3" customHeight="1" spans="1:10">
      <c r="A52" s="113" t="s">
        <v>243</v>
      </c>
      <c r="B52" s="56" t="s">
        <v>377</v>
      </c>
      <c r="C52" s="56" t="s">
        <v>271</v>
      </c>
      <c r="D52" s="56" t="s">
        <v>272</v>
      </c>
      <c r="E52" s="52" t="s">
        <v>385</v>
      </c>
      <c r="F52" s="56" t="s">
        <v>291</v>
      </c>
      <c r="G52" s="52" t="s">
        <v>365</v>
      </c>
      <c r="H52" s="56" t="s">
        <v>386</v>
      </c>
      <c r="I52" s="56" t="s">
        <v>276</v>
      </c>
      <c r="J52" s="58" t="s">
        <v>387</v>
      </c>
    </row>
    <row r="53" ht="47.3" customHeight="1" spans="1:10">
      <c r="A53" s="113" t="s">
        <v>243</v>
      </c>
      <c r="B53" s="56" t="s">
        <v>377</v>
      </c>
      <c r="C53" s="56" t="s">
        <v>288</v>
      </c>
      <c r="D53" s="56" t="s">
        <v>295</v>
      </c>
      <c r="E53" s="52" t="s">
        <v>388</v>
      </c>
      <c r="F53" s="56" t="s">
        <v>291</v>
      </c>
      <c r="G53" s="52" t="s">
        <v>389</v>
      </c>
      <c r="H53" s="56" t="s">
        <v>390</v>
      </c>
      <c r="I53" s="56" t="s">
        <v>276</v>
      </c>
      <c r="J53" s="58" t="s">
        <v>391</v>
      </c>
    </row>
    <row r="54" ht="57" customHeight="1" spans="1:10">
      <c r="A54" s="113" t="s">
        <v>243</v>
      </c>
      <c r="B54" s="56" t="s">
        <v>377</v>
      </c>
      <c r="C54" s="56" t="s">
        <v>300</v>
      </c>
      <c r="D54" s="56" t="s">
        <v>301</v>
      </c>
      <c r="E54" s="52" t="s">
        <v>392</v>
      </c>
      <c r="F54" s="56" t="s">
        <v>291</v>
      </c>
      <c r="G54" s="52" t="s">
        <v>331</v>
      </c>
      <c r="H54" s="56" t="s">
        <v>281</v>
      </c>
      <c r="I54" s="56" t="s">
        <v>276</v>
      </c>
      <c r="J54" s="58" t="s">
        <v>393</v>
      </c>
    </row>
    <row r="55" ht="47.3" customHeight="1" spans="1:10">
      <c r="A55" s="113" t="s">
        <v>251</v>
      </c>
      <c r="B55" s="56" t="s">
        <v>394</v>
      </c>
      <c r="C55" s="56" t="s">
        <v>271</v>
      </c>
      <c r="D55" s="56" t="s">
        <v>272</v>
      </c>
      <c r="E55" s="52" t="s">
        <v>395</v>
      </c>
      <c r="F55" s="56" t="s">
        <v>291</v>
      </c>
      <c r="G55" s="52" t="s">
        <v>396</v>
      </c>
      <c r="H55" s="56" t="s">
        <v>397</v>
      </c>
      <c r="I55" s="56" t="s">
        <v>276</v>
      </c>
      <c r="J55" s="58" t="s">
        <v>398</v>
      </c>
    </row>
    <row r="56" ht="47.3" customHeight="1" spans="1:10">
      <c r="A56" s="113" t="s">
        <v>251</v>
      </c>
      <c r="B56" s="56" t="s">
        <v>394</v>
      </c>
      <c r="C56" s="56" t="s">
        <v>271</v>
      </c>
      <c r="D56" s="56" t="s">
        <v>272</v>
      </c>
      <c r="E56" s="52" t="s">
        <v>399</v>
      </c>
      <c r="F56" s="56" t="s">
        <v>291</v>
      </c>
      <c r="G56" s="52" t="s">
        <v>396</v>
      </c>
      <c r="H56" s="56" t="s">
        <v>400</v>
      </c>
      <c r="I56" s="56" t="s">
        <v>276</v>
      </c>
      <c r="J56" s="58" t="s">
        <v>401</v>
      </c>
    </row>
    <row r="57" ht="47.3" customHeight="1" spans="1:10">
      <c r="A57" s="113" t="s">
        <v>251</v>
      </c>
      <c r="B57" s="56" t="s">
        <v>394</v>
      </c>
      <c r="C57" s="56" t="s">
        <v>271</v>
      </c>
      <c r="D57" s="56" t="s">
        <v>272</v>
      </c>
      <c r="E57" s="52" t="s">
        <v>402</v>
      </c>
      <c r="F57" s="56" t="s">
        <v>291</v>
      </c>
      <c r="G57" s="52" t="s">
        <v>396</v>
      </c>
      <c r="H57" s="56" t="s">
        <v>356</v>
      </c>
      <c r="I57" s="56" t="s">
        <v>276</v>
      </c>
      <c r="J57" s="58" t="s">
        <v>403</v>
      </c>
    </row>
    <row r="58" ht="47.3" customHeight="1" spans="1:10">
      <c r="A58" s="113" t="s">
        <v>251</v>
      </c>
      <c r="B58" s="56" t="s">
        <v>394</v>
      </c>
      <c r="C58" s="56" t="s">
        <v>271</v>
      </c>
      <c r="D58" s="56" t="s">
        <v>278</v>
      </c>
      <c r="E58" s="52" t="s">
        <v>404</v>
      </c>
      <c r="F58" s="56" t="s">
        <v>274</v>
      </c>
      <c r="G58" s="52" t="s">
        <v>280</v>
      </c>
      <c r="H58" s="56" t="s">
        <v>281</v>
      </c>
      <c r="I58" s="56" t="s">
        <v>276</v>
      </c>
      <c r="J58" s="58" t="s">
        <v>405</v>
      </c>
    </row>
    <row r="59" ht="47.3" customHeight="1" spans="1:10">
      <c r="A59" s="113" t="s">
        <v>251</v>
      </c>
      <c r="B59" s="56" t="s">
        <v>394</v>
      </c>
      <c r="C59" s="56" t="s">
        <v>271</v>
      </c>
      <c r="D59" s="56" t="s">
        <v>278</v>
      </c>
      <c r="E59" s="52" t="s">
        <v>406</v>
      </c>
      <c r="F59" s="56" t="s">
        <v>274</v>
      </c>
      <c r="G59" s="52" t="s">
        <v>280</v>
      </c>
      <c r="H59" s="56" t="s">
        <v>281</v>
      </c>
      <c r="I59" s="56" t="s">
        <v>276</v>
      </c>
      <c r="J59" s="58" t="s">
        <v>407</v>
      </c>
    </row>
    <row r="60" ht="47.3" customHeight="1" spans="1:10">
      <c r="A60" s="113" t="s">
        <v>251</v>
      </c>
      <c r="B60" s="56" t="s">
        <v>394</v>
      </c>
      <c r="C60" s="56" t="s">
        <v>271</v>
      </c>
      <c r="D60" s="56" t="s">
        <v>278</v>
      </c>
      <c r="E60" s="52" t="s">
        <v>408</v>
      </c>
      <c r="F60" s="56" t="s">
        <v>274</v>
      </c>
      <c r="G60" s="52" t="s">
        <v>280</v>
      </c>
      <c r="H60" s="56" t="s">
        <v>281</v>
      </c>
      <c r="I60" s="56" t="s">
        <v>276</v>
      </c>
      <c r="J60" s="58" t="s">
        <v>409</v>
      </c>
    </row>
    <row r="61" ht="47.3" customHeight="1" spans="1:10">
      <c r="A61" s="113" t="s">
        <v>251</v>
      </c>
      <c r="B61" s="56" t="s">
        <v>394</v>
      </c>
      <c r="C61" s="56" t="s">
        <v>288</v>
      </c>
      <c r="D61" s="56" t="s">
        <v>295</v>
      </c>
      <c r="E61" s="52" t="s">
        <v>410</v>
      </c>
      <c r="F61" s="56" t="s">
        <v>291</v>
      </c>
      <c r="G61" s="52" t="s">
        <v>116</v>
      </c>
      <c r="H61" s="56" t="s">
        <v>400</v>
      </c>
      <c r="I61" s="56" t="s">
        <v>276</v>
      </c>
      <c r="J61" s="58" t="s">
        <v>411</v>
      </c>
    </row>
    <row r="62" ht="47.3" customHeight="1" spans="1:10">
      <c r="A62" s="113" t="s">
        <v>251</v>
      </c>
      <c r="B62" s="56" t="s">
        <v>394</v>
      </c>
      <c r="C62" s="56" t="s">
        <v>288</v>
      </c>
      <c r="D62" s="56" t="s">
        <v>295</v>
      </c>
      <c r="E62" s="52" t="s">
        <v>412</v>
      </c>
      <c r="F62" s="56" t="s">
        <v>291</v>
      </c>
      <c r="G62" s="52" t="s">
        <v>116</v>
      </c>
      <c r="H62" s="56" t="s">
        <v>400</v>
      </c>
      <c r="I62" s="56" t="s">
        <v>276</v>
      </c>
      <c r="J62" s="58" t="s">
        <v>413</v>
      </c>
    </row>
    <row r="63" ht="47.3" customHeight="1" spans="1:10">
      <c r="A63" s="113" t="s">
        <v>251</v>
      </c>
      <c r="B63" s="56" t="s">
        <v>394</v>
      </c>
      <c r="C63" s="56" t="s">
        <v>300</v>
      </c>
      <c r="D63" s="56" t="s">
        <v>301</v>
      </c>
      <c r="E63" s="52" t="s">
        <v>414</v>
      </c>
      <c r="F63" s="56" t="s">
        <v>291</v>
      </c>
      <c r="G63" s="52" t="s">
        <v>314</v>
      </c>
      <c r="H63" s="56" t="s">
        <v>281</v>
      </c>
      <c r="I63" s="56" t="s">
        <v>276</v>
      </c>
      <c r="J63" s="58" t="s">
        <v>415</v>
      </c>
    </row>
    <row r="64" ht="47.3" customHeight="1" spans="1:10">
      <c r="A64" s="113" t="s">
        <v>231</v>
      </c>
      <c r="B64" s="56" t="s">
        <v>416</v>
      </c>
      <c r="C64" s="56" t="s">
        <v>271</v>
      </c>
      <c r="D64" s="56" t="s">
        <v>272</v>
      </c>
      <c r="E64" s="52" t="s">
        <v>417</v>
      </c>
      <c r="F64" s="56" t="s">
        <v>291</v>
      </c>
      <c r="G64" s="52" t="s">
        <v>418</v>
      </c>
      <c r="H64" s="56" t="s">
        <v>293</v>
      </c>
      <c r="I64" s="56" t="s">
        <v>276</v>
      </c>
      <c r="J64" s="58" t="s">
        <v>419</v>
      </c>
    </row>
    <row r="65" ht="65" customHeight="1" spans="1:10">
      <c r="A65" s="113" t="s">
        <v>231</v>
      </c>
      <c r="B65" s="56" t="s">
        <v>416</v>
      </c>
      <c r="C65" s="56" t="s">
        <v>271</v>
      </c>
      <c r="D65" s="56" t="s">
        <v>272</v>
      </c>
      <c r="E65" s="52" t="s">
        <v>420</v>
      </c>
      <c r="F65" s="56" t="s">
        <v>291</v>
      </c>
      <c r="G65" s="52" t="s">
        <v>421</v>
      </c>
      <c r="H65" s="56" t="s">
        <v>281</v>
      </c>
      <c r="I65" s="56" t="s">
        <v>276</v>
      </c>
      <c r="J65" s="58" t="s">
        <v>422</v>
      </c>
    </row>
    <row r="66" ht="47.3" customHeight="1" spans="1:10">
      <c r="A66" s="113" t="s">
        <v>231</v>
      </c>
      <c r="B66" s="56" t="s">
        <v>416</v>
      </c>
      <c r="C66" s="56" t="s">
        <v>271</v>
      </c>
      <c r="D66" s="56" t="s">
        <v>283</v>
      </c>
      <c r="E66" s="52" t="s">
        <v>423</v>
      </c>
      <c r="F66" s="56" t="s">
        <v>285</v>
      </c>
      <c r="G66" s="52" t="s">
        <v>424</v>
      </c>
      <c r="H66" s="56"/>
      <c r="I66" s="56" t="s">
        <v>298</v>
      </c>
      <c r="J66" s="58" t="s">
        <v>425</v>
      </c>
    </row>
    <row r="67" ht="47.3" customHeight="1" spans="1:10">
      <c r="A67" s="113" t="s">
        <v>231</v>
      </c>
      <c r="B67" s="56" t="s">
        <v>416</v>
      </c>
      <c r="C67" s="56" t="s">
        <v>288</v>
      </c>
      <c r="D67" s="56" t="s">
        <v>327</v>
      </c>
      <c r="E67" s="52" t="s">
        <v>426</v>
      </c>
      <c r="F67" s="56" t="s">
        <v>274</v>
      </c>
      <c r="G67" s="52" t="s">
        <v>427</v>
      </c>
      <c r="H67" s="56"/>
      <c r="I67" s="56" t="s">
        <v>298</v>
      </c>
      <c r="J67" s="58" t="s">
        <v>428</v>
      </c>
    </row>
    <row r="68" ht="67" customHeight="1" spans="1:10">
      <c r="A68" s="113" t="s">
        <v>231</v>
      </c>
      <c r="B68" s="56" t="s">
        <v>416</v>
      </c>
      <c r="C68" s="56" t="s">
        <v>300</v>
      </c>
      <c r="D68" s="56" t="s">
        <v>301</v>
      </c>
      <c r="E68" s="52" t="s">
        <v>429</v>
      </c>
      <c r="F68" s="56" t="s">
        <v>291</v>
      </c>
      <c r="G68" s="52" t="s">
        <v>314</v>
      </c>
      <c r="H68" s="56" t="s">
        <v>281</v>
      </c>
      <c r="I68" s="56" t="s">
        <v>276</v>
      </c>
      <c r="J68" s="58" t="s">
        <v>430</v>
      </c>
    </row>
    <row r="69" ht="47.3" customHeight="1" spans="1:10">
      <c r="A69" s="113" t="s">
        <v>231</v>
      </c>
      <c r="B69" s="56" t="s">
        <v>416</v>
      </c>
      <c r="C69" s="56" t="s">
        <v>338</v>
      </c>
      <c r="D69" s="56" t="s">
        <v>339</v>
      </c>
      <c r="E69" s="52" t="s">
        <v>431</v>
      </c>
      <c r="F69" s="56" t="s">
        <v>285</v>
      </c>
      <c r="G69" s="52" t="s">
        <v>432</v>
      </c>
      <c r="H69" s="56" t="s">
        <v>433</v>
      </c>
      <c r="I69" s="56" t="s">
        <v>276</v>
      </c>
      <c r="J69" s="58" t="s">
        <v>434</v>
      </c>
    </row>
    <row r="70" ht="47.3" customHeight="1" spans="1:10">
      <c r="A70" s="113" t="s">
        <v>221</v>
      </c>
      <c r="B70" s="56" t="s">
        <v>435</v>
      </c>
      <c r="C70" s="56" t="s">
        <v>271</v>
      </c>
      <c r="D70" s="56" t="s">
        <v>272</v>
      </c>
      <c r="E70" s="52" t="s">
        <v>436</v>
      </c>
      <c r="F70" s="56" t="s">
        <v>274</v>
      </c>
      <c r="G70" s="52" t="s">
        <v>437</v>
      </c>
      <c r="H70" s="56" t="s">
        <v>356</v>
      </c>
      <c r="I70" s="56" t="s">
        <v>276</v>
      </c>
      <c r="J70" s="58" t="s">
        <v>438</v>
      </c>
    </row>
    <row r="71" ht="47.3" customHeight="1" spans="1:10">
      <c r="A71" s="113" t="s">
        <v>221</v>
      </c>
      <c r="B71" s="56" t="s">
        <v>435</v>
      </c>
      <c r="C71" s="56" t="s">
        <v>288</v>
      </c>
      <c r="D71" s="56" t="s">
        <v>295</v>
      </c>
      <c r="E71" s="52" t="s">
        <v>439</v>
      </c>
      <c r="F71" s="56" t="s">
        <v>274</v>
      </c>
      <c r="G71" s="52" t="s">
        <v>440</v>
      </c>
      <c r="H71" s="56"/>
      <c r="I71" s="56" t="s">
        <v>298</v>
      </c>
      <c r="J71" s="58" t="s">
        <v>441</v>
      </c>
    </row>
    <row r="72" ht="47.3" customHeight="1" spans="1:10">
      <c r="A72" s="113" t="s">
        <v>221</v>
      </c>
      <c r="B72" s="56" t="s">
        <v>435</v>
      </c>
      <c r="C72" s="56" t="s">
        <v>300</v>
      </c>
      <c r="D72" s="56" t="s">
        <v>301</v>
      </c>
      <c r="E72" s="52" t="s">
        <v>442</v>
      </c>
      <c r="F72" s="56" t="s">
        <v>291</v>
      </c>
      <c r="G72" s="52" t="s">
        <v>303</v>
      </c>
      <c r="H72" s="56" t="s">
        <v>281</v>
      </c>
      <c r="I72" s="56" t="s">
        <v>276</v>
      </c>
      <c r="J72" s="58" t="s">
        <v>443</v>
      </c>
    </row>
  </sheetData>
  <mergeCells count="26">
    <mergeCell ref="A2:J2"/>
    <mergeCell ref="A3:H3"/>
    <mergeCell ref="A8:A13"/>
    <mergeCell ref="A14:A20"/>
    <mergeCell ref="A21:A23"/>
    <mergeCell ref="A24:A27"/>
    <mergeCell ref="A28:A34"/>
    <mergeCell ref="A35:A39"/>
    <mergeCell ref="A40:A44"/>
    <mergeCell ref="A45:A48"/>
    <mergeCell ref="A49:A54"/>
    <mergeCell ref="A55:A63"/>
    <mergeCell ref="A64:A69"/>
    <mergeCell ref="A70:A72"/>
    <mergeCell ref="B8:B13"/>
    <mergeCell ref="B14:B20"/>
    <mergeCell ref="B21:B23"/>
    <mergeCell ref="B24:B27"/>
    <mergeCell ref="B28:B34"/>
    <mergeCell ref="B35:B39"/>
    <mergeCell ref="B40:B44"/>
    <mergeCell ref="B45:B48"/>
    <mergeCell ref="B49:B54"/>
    <mergeCell ref="B55:B63"/>
    <mergeCell ref="B64:B69"/>
    <mergeCell ref="B70:B7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部门政府性基金预算表06</vt:lpstr>
      <vt:lpstr>部门政府采购预算表07</vt:lpstr>
      <vt:lpstr>部门政府购买服务预算表08</vt:lpstr>
      <vt:lpstr>省对下转移支付预算表09-1</vt:lpstr>
      <vt:lpstr>省对下转移支付绩效目标表09-2</vt:lpstr>
      <vt:lpstr>新增资产配置表10</vt:lpstr>
      <vt:lpstr>中央转移支付补助项目支出预算表11</vt:lpstr>
      <vt:lpstr>部门项目支出中期规划预算表12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Z小歪</cp:lastModifiedBy>
  <dcterms:created xsi:type="dcterms:W3CDTF">2026-02-04T09:51:00Z</dcterms:created>
  <dcterms:modified xsi:type="dcterms:W3CDTF">2026-02-04T10:55:51Z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202A9DFF54F14BEDA934254128A27C4C_13</vt:lpwstr>
  </property>
  <property fmtid="{D5CDD505-2E9C-101B-9397-08002B2CF9AE}" pid="3" name="KSOProductBuildVer">
    <vt:lpwstr>2052-12.1.0.21915</vt:lpwstr>
  </property>
</Properties>
</file>